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mc:AlternateContent xmlns:mc="http://schemas.openxmlformats.org/markup-compatibility/2006">
    <mc:Choice Requires="x15">
      <x15ac:absPath xmlns:x15ac="http://schemas.microsoft.com/office/spreadsheetml/2010/11/ac" url="C:\Users\r.jennen.MOSAIQUE-INGENI\Desktop\ethp\envoi 04 08\vers anglais\"/>
    </mc:Choice>
  </mc:AlternateContent>
  <xr:revisionPtr revIDLastSave="0" documentId="13_ncr:1_{EE66EF8E-7A6E-4369-B73D-9B7D083455C5}" xr6:coauthVersionLast="36" xr6:coauthVersionMax="36" xr10:uidLastSave="{00000000-0000-0000-0000-000000000000}"/>
  <bookViews>
    <workbookView xWindow="0" yWindow="0" windowWidth="23040" windowHeight="8940" activeTab="1" xr2:uid="{00000000-000D-0000-FFFF-FFFF00000000}"/>
  </bookViews>
  <sheets>
    <sheet name="PG" sheetId="2" r:id="rId1"/>
    <sheet name="FURNITURE" sheetId="3" r:id="rId2"/>
  </sheets>
  <externalReferences>
    <externalReference r:id="rId3"/>
  </externalReferences>
  <definedNames>
    <definedName name="ADULTE">#REF!</definedName>
    <definedName name="Catégorie">#REF!</definedName>
    <definedName name="chargé_d_affaire">#REF!</definedName>
    <definedName name="Chef_de_peojet">#REF!</definedName>
    <definedName name="Chef_de_projet">#REF!</definedName>
    <definedName name="civilité">#REF!</definedName>
    <definedName name="discipline">#REF!</definedName>
    <definedName name="ENFANT">#REF!</definedName>
    <definedName name="Modalité">#REF!</definedName>
    <definedName name="NBR">#REF!</definedName>
    <definedName name="oui_ou_non">#REF!</definedName>
    <definedName name="Phase">#REF!</definedName>
    <definedName name="provision">#REF!</definedName>
    <definedName name="TC">#REF!</definedName>
    <definedName name="TCOM">#REF!</definedName>
    <definedName name="TOTO">'[1]infos métré etude de prix'!$G$11:$G$13</definedName>
    <definedName name="type_ouvrage">#REF!</definedName>
    <definedName name="_xlnm.Print_Area" localSheetId="0">PG!$B$2:$I$35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9" i="3" l="1"/>
  <c r="F45" i="3"/>
  <c r="F39" i="3"/>
  <c r="F26" i="3"/>
  <c r="F23" i="3"/>
  <c r="F65" i="3" l="1"/>
  <c r="F68" i="3" l="1"/>
  <c r="F62" i="3"/>
  <c r="F59" i="3"/>
  <c r="F55" i="3"/>
  <c r="F52" i="3"/>
  <c r="F48" i="3"/>
  <c r="F42" i="3"/>
  <c r="F36" i="3"/>
  <c r="F32" i="3"/>
  <c r="F29" i="3"/>
  <c r="F20" i="3"/>
  <c r="F70" i="3" l="1"/>
  <c r="E7" i="3" s="1"/>
  <c r="E8" i="3" s="1"/>
  <c r="E9" i="3" l="1"/>
</calcChain>
</file>

<file path=xl/sharedStrings.xml><?xml version="1.0" encoding="utf-8"?>
<sst xmlns="http://schemas.openxmlformats.org/spreadsheetml/2006/main" count="112" uniqueCount="78">
  <si>
    <t>N°</t>
  </si>
  <si>
    <t>U</t>
  </si>
  <si>
    <t xml:space="preserve">
</t>
  </si>
  <si>
    <t>2.1</t>
  </si>
  <si>
    <t>1.1</t>
  </si>
  <si>
    <t>4.1</t>
  </si>
  <si>
    <t>EXPERTISE FRANCE</t>
  </si>
  <si>
    <t>TOTAL GENERAL HTVA</t>
  </si>
  <si>
    <t>TOTAL HTVA (TND)</t>
  </si>
  <si>
    <t>TOTAL TTC (TND)</t>
  </si>
  <si>
    <t>2.2</t>
  </si>
  <si>
    <t>3.1</t>
  </si>
  <si>
    <t>3.2</t>
  </si>
  <si>
    <t>P Total (€)</t>
  </si>
  <si>
    <t>LOT</t>
  </si>
  <si>
    <t>1.3</t>
  </si>
  <si>
    <t>1.2</t>
  </si>
  <si>
    <t>2.3</t>
  </si>
  <si>
    <t>SCHEDULE OF UNIT PRICES FOR THE PROJECT TO FIT OUT THE OFFICES OF EXPERTISE FRANCE IN GHANA</t>
  </si>
  <si>
    <t xml:space="preserve">SUMMARY TABLE
SUMMARY TABLE
</t>
  </si>
  <si>
    <t>FINISHING WORKS</t>
  </si>
  <si>
    <t>Designation</t>
  </si>
  <si>
    <t>VAT (15%)</t>
  </si>
  <si>
    <t xml:space="preserve">PRICE SCHEDULES
</t>
  </si>
  <si>
    <t>Qte</t>
  </si>
  <si>
    <t>Price U (€)</t>
  </si>
  <si>
    <t>Furniture</t>
  </si>
  <si>
    <t>GENERAL</t>
  </si>
  <si>
    <r>
      <t xml:space="preserve">Supply, transport, installation and assembly in accordance with the technical specifications, plans and specifications, including all constraints.
The tenderer is invited to propose, in parallel, two bidding options: 
Option to buy: 
Payment will be made in the following ways:
• 30% at the time of order, upon presentation of the proforma invoice and the validated purchase order;
• 70% upon delivery, after complete receipt of the compliant furniture, accompanied by the acceptance report signed by both parties.
</t>
    </r>
    <r>
      <rPr>
        <b/>
        <sz val="10"/>
        <color theme="0" tint="-0.499984740745262"/>
        <rFont val="Times New Roman"/>
        <family val="1"/>
      </rPr>
      <t>Leasing option (if available in its service catalog): 
For the leasing or long-term rental option, the bidder must detail in its offer:
• The amount of monthly or quarterly rents,
• Invoicing and due dates,
• Payment terms (e.g. bank transfer within 30 days end of month),
• And any other contractual terms related to the financial management of the contract.</t>
    </r>
    <r>
      <rPr>
        <b/>
        <sz val="10"/>
        <rFont val="Times New Roman"/>
        <family val="1"/>
      </rPr>
      <t xml:space="preserve">
All proposals must clearly indicate whether the prices are inclusive of VAT or including VAT, and specify the applicable rate of VAT or any other local tax.
</t>
    </r>
  </si>
  <si>
    <t>OFFICE FURNITURE</t>
  </si>
  <si>
    <t>Simple workstation</t>
  </si>
  <si>
    <r>
      <t xml:space="preserve">Supply and installation of rectangular worktops with a width of 140cm and a depth of 80 cm:
-Straight top in high-density melanimous chipboard 25mm thick.
-Solid wood panel bases 25mm thick.
-2mm shockproof pvc edge.  
-Wooden bottom sail 18mm thick.  
- Cable grommets on the tray to connect connections
-Height 75cm 
</t>
    </r>
    <r>
      <rPr>
        <i/>
        <sz val="10"/>
        <color theme="1"/>
        <rFont val="Times New Roman"/>
        <family val="1"/>
      </rPr>
      <t>Location: all office spaces</t>
    </r>
  </si>
  <si>
    <t>The Unit:  ………………………………………………….…</t>
  </si>
  <si>
    <t>Director workstation</t>
  </si>
  <si>
    <r>
      <t xml:space="preserve">Supply and installation of rectangular worktops with a width of 170cm and a depth of 90 cm:
-Straight top in high-density melanimous chipboard 25mm thick.
-Solid wood panel bases 25mm thick.
-2mm shockproof pvc edge.  
-Wooden bottom sail 18mm thick.  
- Cable grommets on the tray to connect connections
-Height 75cm 
</t>
    </r>
    <r>
      <rPr>
        <i/>
        <sz val="10"/>
        <color theme="1"/>
        <rFont val="Times New Roman"/>
        <family val="1"/>
      </rPr>
      <t>Location: Director's Office</t>
    </r>
  </si>
  <si>
    <t>Reception agent workstation</t>
  </si>
  <si>
    <r>
      <t xml:space="preserve">Supply and installation of L-shaped worktops with a width of 140cm with a depth of 80 cm and 140cm by 60 cm:
-Straight top in high-density melanimous chipboard 25mm thick.
-Solid wood panel bases 25mm thick.
-2mm shockproof pvc edge.  
-Wooden bottom sail 18mm thick.  
- Cable grommets on the tray to connect connections
-Height 75cm 
</t>
    </r>
    <r>
      <rPr>
        <i/>
        <sz val="10"/>
        <color theme="1"/>
        <rFont val="Times New Roman"/>
        <family val="1"/>
      </rPr>
      <t>Location: reception area</t>
    </r>
  </si>
  <si>
    <t>1.4</t>
  </si>
  <si>
    <t>Office Chair</t>
  </si>
  <si>
    <t>1.5</t>
  </si>
  <si>
    <t>Visitor's chair</t>
  </si>
  <si>
    <r>
      <t xml:space="preserve">Supply and installation of chairs for visitors:
- A seat padded in high-density foam, fabric or leather with a width of 49cm and a depth of 47cm 
- A mesh backrest 49cm wide and 42cm high 
- A metal structure in a chrome-finish sled, round tube with armrests 35cm wide 
- Non-slip nylon pads
</t>
    </r>
    <r>
      <rPr>
        <i/>
        <sz val="10"/>
        <color theme="1"/>
        <rFont val="Times New Roman"/>
        <family val="1"/>
      </rPr>
      <t>Location: Executive Office</t>
    </r>
  </si>
  <si>
    <r>
      <t xml:space="preserve">Supply and installation of office chairs:
- Black mesh backrest and fabric seat. 
- Fixed upholstered lumbar support. 
- 3D armrests made of polypropylene. 
- Black nylon base. 
- Casters diameter 60 mm.
- Foaming: seated density 65 kg/m3.
- Seat dimensions W 54 x D 49 cm, adjustable in height from 49 to 58 cm. 
- Backrest H 54 cm.
- Mechanism: synchronous. Seat depth adjustment.
</t>
    </r>
    <r>
      <rPr>
        <i/>
        <sz val="10"/>
        <color theme="1"/>
        <rFont val="Times New Roman"/>
        <family val="1"/>
      </rPr>
      <t>Location: all offices</t>
    </r>
  </si>
  <si>
    <t xml:space="preserve">MEETING ROOM FURNITURE
</t>
  </si>
  <si>
    <t xml:space="preserve">Meeting Table (4prs)
</t>
  </si>
  <si>
    <r>
      <t xml:space="preserve">Supply and installation of round tables:
- A 25mm thick high-density melanimous chipboard top, with a diameter of 100cm.
- A 2mm shockproof PVC edge.
- A central metal base with a height of 74cm
- Capacity: 4 people
</t>
    </r>
    <r>
      <rPr>
        <i/>
        <sz val="10"/>
        <color theme="1"/>
        <rFont val="Times New Roman"/>
        <family val="1"/>
      </rPr>
      <t>Location: Executive Office</t>
    </r>
  </si>
  <si>
    <t xml:space="preserve">Meeting Table (6prs)
</t>
  </si>
  <si>
    <r>
      <t xml:space="preserve">Supply and installation of round tables:
- A 25mm thick high-density melanimous chipboard top, with a diameter of 130cm.
- A 2mm shockproof PVC edge.
- A central metal base with a height of 74cm
- Capacity: 6 people
</t>
    </r>
    <r>
      <rPr>
        <i/>
        <sz val="10"/>
        <color theme="1"/>
        <rFont val="Times New Roman"/>
        <family val="1"/>
      </rPr>
      <t>Location: passage area</t>
    </r>
  </si>
  <si>
    <t>Meeting Table (14prs)</t>
  </si>
  <si>
    <r>
      <t xml:space="preserve">Supply and installation of modular meeting tables:
- A rectangular top in 25mm thick high-density melanimous melanimous chipboard, anti-reflective treated with straight shock-resistant edges.
- Wooden bottom sail 18mm thick    
- 2mm shockproof pvc edge
- Arch-shaped bases, triangular metal tube with metal reinforcement bars, epoxy finish           
- Non-slip pads
- Dimension 360cm x 140cm
- Height 74cm    
- Capacity: 14 people
</t>
    </r>
    <r>
      <rPr>
        <i/>
        <sz val="10"/>
        <color theme="1"/>
        <rFont val="Times New Roman"/>
        <family val="1"/>
      </rPr>
      <t>Location: meeting room</t>
    </r>
  </si>
  <si>
    <t>Meeting Table (6prs)</t>
  </si>
  <si>
    <r>
      <t xml:space="preserve">Supply and installation of rectangular meeting tables:
- A rectangular top in 25mm thick high-density melanimous melanimous chipboard, anti-reflective treated with straight shock-resistant edges.
- Wooden bottom sail 18mm thick    
- 2mm shockproof pvc edge
- Arch-shaped bases, triangular metal tube with metal reinforcement bars, epoxy finish           
- Non-slip pads
- Dimension 150cm x 100cm
- Height 74cm    
- Capacity: 6 people
</t>
    </r>
    <r>
      <rPr>
        <i/>
        <sz val="10"/>
        <color theme="1"/>
        <rFont val="Times New Roman"/>
        <family val="1"/>
      </rPr>
      <t>Location: meeting room 2, meeting room 3</t>
    </r>
  </si>
  <si>
    <t xml:space="preserve">Meeting table chair
</t>
  </si>
  <si>
    <r>
      <t xml:space="preserve">Supply and installation of chairs for meeting tables:
- A seat padded in high-density foam, fabric or leather with a width of 49cm and a depth of 47cm.
- A mesh backrest 49cm wide and 42cm high 
- A metal structure in sled with chrome finish, round tube with armrests 35cm wide.
- Non-slip nylon pads
</t>
    </r>
    <r>
      <rPr>
        <i/>
        <sz val="10"/>
        <color theme="1"/>
        <rFont val="Times New Roman"/>
        <family val="1"/>
      </rPr>
      <t>Location: Executive Office, Meeting Room,Meeting Room2, Meeting Room3</t>
    </r>
  </si>
  <si>
    <t>2.4</t>
  </si>
  <si>
    <t>2.5</t>
  </si>
  <si>
    <t xml:space="preserve">RANGEMENTS BUREAU
</t>
  </si>
  <si>
    <t>Low office storage</t>
  </si>
  <si>
    <r>
      <t xml:space="preserve">Supply and installation of a low cabinet with doors:
- Structure in 19mm thick melamine wood panels 
-Removable
- 2 adjustable shelves with a thickness of 25mm.
- Used as office storage
- Dimensions: H 100 x W 100 x D 45 cm.
</t>
    </r>
    <r>
      <rPr>
        <i/>
        <sz val="10"/>
        <color theme="1"/>
        <rFont val="Times New Roman"/>
        <family val="1"/>
      </rPr>
      <t xml:space="preserve">Location: executive office, finance office, open space(project space)
</t>
    </r>
  </si>
  <si>
    <t>Storage space</t>
  </si>
  <si>
    <r>
      <t xml:space="preserve">Supply and installation of metal storage cabinets:
- Type: Metal storage cabinet with hinged doors
- Dimensions: W 100 cm x H 180 cm x D 40 cm
- Material: Steel sheet, anti-corrosion epoxy paint finish
- Lock: 3-point key lock with double key
- Interior design: 4 height-adjustable shelves, minimum load capacity 40 kg/shelf
- Ventilation: High and low air vents
- Floor support: Metal base or adjustable feet (min. height 2 cm)
</t>
    </r>
    <r>
      <rPr>
        <i/>
        <sz val="10"/>
        <color theme="1"/>
        <rFont val="Times New Roman"/>
        <family val="1"/>
      </rPr>
      <t>Location: containment space</t>
    </r>
    <r>
      <rPr>
        <sz val="10"/>
        <color theme="1"/>
        <rFont val="Times New Roman"/>
        <family val="1"/>
      </rPr>
      <t xml:space="preserve">
</t>
    </r>
  </si>
  <si>
    <t>KITCHEN FURNITURE</t>
  </si>
  <si>
    <t>Kitchen counter</t>
  </si>
  <si>
    <r>
      <t xml:space="preserve">
Supply and installation of solid wood countertops with a minimum thickness of 3cm, including lower storage on two parts:
Part 1:
Length = 300 cm
Width = 60 cm
Height = 85 cm
Part2: 
Length = 138 cm
Width = 60 cm
Height = 85 cm
</t>
    </r>
    <r>
      <rPr>
        <i/>
        <sz val="10"/>
        <color theme="1"/>
        <rFont val="Times New Roman"/>
        <family val="1"/>
      </rPr>
      <t>Location: kitchinette</t>
    </r>
    <r>
      <rPr>
        <sz val="10"/>
        <color theme="1"/>
        <rFont val="Times New Roman"/>
        <family val="1"/>
      </rPr>
      <t xml:space="preserve">
</t>
    </r>
  </si>
  <si>
    <t>Sofa (3 plcs)</t>
  </si>
  <si>
    <r>
      <t xml:space="preserve">Supply and installation of 3-seater sofas:
- Internal structure in E0 manufactured wood with low formaldehyde emissions
- Black painted steel legs.
- High backrest, rounded armrests and a comfortable, soft seat
- Seat: W 195 x D 73 x H 82 cm
- Contemporary design with asymmetrical volumes and exposed structure.
</t>
    </r>
    <r>
      <rPr>
        <i/>
        <sz val="10"/>
        <color theme="1"/>
        <rFont val="Times New Roman"/>
        <family val="1"/>
      </rPr>
      <t>Location: waiting area, relaxation area</t>
    </r>
  </si>
  <si>
    <t>Armchair (1 plc)</t>
  </si>
  <si>
    <r>
      <t xml:space="preserve">Supply and installation of a 1-seater armchair:
- Internal structure in E0 manufactured wood with low formaldehyde emissions
- Black painted steel legs.
- High backrest, rounded armrests and a comfortable, soft seat
- Seat: W 85 x D 73 x H 82 cm
- Contemporary design with asymmetrical volumes and exposed structure.
</t>
    </r>
    <r>
      <rPr>
        <i/>
        <sz val="10"/>
        <color theme="1"/>
        <rFont val="Times New Roman"/>
        <family val="1"/>
      </rPr>
      <t>Location: waiting area, relaxation area</t>
    </r>
    <r>
      <rPr>
        <sz val="10"/>
        <color theme="1"/>
        <rFont val="Times New Roman"/>
        <family val="1"/>
      </rPr>
      <t xml:space="preserve">
</t>
    </r>
  </si>
  <si>
    <t>Coffee table</t>
  </si>
  <si>
    <r>
      <t xml:space="preserve">Supply and installation of rectangular coffee tables:
- 6 mm thick tempered glass top
- L-shaped legs made of black-painted steel.
- Plastic protectors on the feet.
- Weight (kg) 4.8
- Dimensions H x W x D (cm) 45 x 100 x 60
</t>
    </r>
    <r>
      <rPr>
        <i/>
        <sz val="10"/>
        <color theme="1"/>
        <rFont val="Times New Roman"/>
        <family val="1"/>
      </rPr>
      <t>Location: waiting area, relaxation area</t>
    </r>
    <r>
      <rPr>
        <sz val="10"/>
        <color theme="1"/>
        <rFont val="Times New Roman"/>
        <family val="1"/>
      </rPr>
      <t xml:space="preserve">
</t>
    </r>
  </si>
  <si>
    <t xml:space="preserve">SUBTOTAL FURNISHINGS
</t>
  </si>
  <si>
    <t>The company is required to familiarise itself with the premises and conditions before filling in the form.
The company remains solely responsible for the accuracy of the quantities, the complitude of the services, the compatibility of the systems presented with each other and with existing systems.</t>
  </si>
  <si>
    <t>4.2</t>
  </si>
  <si>
    <t>4.3</t>
  </si>
  <si>
    <t>4.4</t>
  </si>
  <si>
    <t xml:space="preserve">DQE-FURNITURE
</t>
  </si>
  <si>
    <t>OFFICES – ADDIS ABEBA</t>
  </si>
  <si>
    <t>OFFICES – CACTUS PLAZA – 7ème FLOOR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</si>
</sst>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 #,##0.00\ &quot;€&quot;_-;\-* #,##0.00\ &quot;€&quot;_-;_-* &quot;-&quot;??\ &quot;€&quot;_-;_-@_-"/>
    <numFmt numFmtId="43" formatCode="_-* #,##0.00\ _€_-;\-* #,##0.00\ _€_-;_-* &quot;-&quot;??\ _€_-;_-@_-"/>
    <numFmt numFmtId="164" formatCode="_-* #,##0.00\ &quot;DT&quot;_-;\-* #,##0.00\ &quot;DT&quot;_-;_-* &quot;-&quot;??\ &quot;DT&quot;_-;_-@_-"/>
    <numFmt numFmtId="165" formatCode="_-* #,##0.00_-;\-* #,##0.00_-;_-* &quot;-&quot;??_-;_-@_-"/>
    <numFmt numFmtId="166" formatCode="_-* #,##0.000\ &quot;DT&quot;_-;\-* #,##0.000\ &quot;DT&quot;_-;_-* &quot;-&quot;???\ &quot;DT&quot;_-;_-@_-"/>
    <numFmt numFmtId="167" formatCode="_-* #,##0.000\ [$€-40C]_-;\-* #,##0.000\ [$€-40C]_-;_-* &quot;-&quot;???\ [$€-40C]_-;_-@_-"/>
    <numFmt numFmtId="168" formatCode="_-* #,##0.00\ [$€-40C]_-;\-* #,##0.00\ [$€-40C]_-;_-* &quot;-&quot;??\ [$€-40C]_-;_-@_-"/>
    <numFmt numFmtId="169" formatCode="_ * #,##0.00_ ;_ * \-#,##0.00_ ;_ * &quot;-&quot;??_ ;_ @_ "/>
    <numFmt numFmtId="170" formatCode="#,##0.000"/>
    <numFmt numFmtId="171" formatCode="_-* #,##0.00\ [$€-1]_-;\-* #,##0.00\ [$€-1]_-;_-* &quot;-&quot;??\ [$€-1]_-"/>
  </numFmts>
  <fonts count="38" x14ac:knownFonts="1">
    <font>
      <sz val="11"/>
      <color theme="1"/>
      <name val="Calibri"/>
      <family val="2"/>
      <scheme val="minor"/>
    </font>
    <font>
      <sz val="10"/>
      <name val="Arial"/>
      <family val="2"/>
    </font>
    <font>
      <sz val="9"/>
      <name val="Trebuchet MS"/>
      <family val="2"/>
    </font>
    <font>
      <sz val="9"/>
      <name val="Arial"/>
      <family val="2"/>
    </font>
    <font>
      <sz val="9"/>
      <color indexed="8"/>
      <name val="Arial"/>
      <family val="2"/>
    </font>
    <font>
      <sz val="11"/>
      <color theme="1"/>
      <name val="Arial"/>
      <family val="2"/>
    </font>
    <font>
      <b/>
      <sz val="20"/>
      <name val="Times New Roman"/>
      <family val="2"/>
    </font>
    <font>
      <b/>
      <sz val="20"/>
      <name val="Times New Roman"/>
      <family val="1"/>
    </font>
    <font>
      <b/>
      <sz val="24"/>
      <name val="Times New Roman"/>
      <family val="1"/>
    </font>
    <font>
      <b/>
      <sz val="26"/>
      <name val="Times New Roman"/>
      <family val="1"/>
    </font>
    <font>
      <b/>
      <sz val="22"/>
      <name val="Times New Roman"/>
      <family val="1"/>
    </font>
    <font>
      <b/>
      <sz val="10"/>
      <name val="Times New Roman"/>
      <family val="1"/>
    </font>
    <font>
      <b/>
      <i/>
      <sz val="10"/>
      <name val="Times New Roman"/>
      <family val="1"/>
    </font>
    <font>
      <sz val="10"/>
      <name val="Times New Roman"/>
      <family val="1"/>
    </font>
    <font>
      <sz val="11"/>
      <color theme="1"/>
      <name val="Times New Roman"/>
      <family val="1"/>
    </font>
    <font>
      <b/>
      <sz val="11"/>
      <color theme="1"/>
      <name val="Times New Roman"/>
      <family val="1"/>
    </font>
    <font>
      <b/>
      <sz val="10"/>
      <color theme="1"/>
      <name val="Times New Roman"/>
      <family val="1"/>
    </font>
    <font>
      <sz val="10"/>
      <color indexed="8"/>
      <name val="Times New Roman"/>
      <family val="1"/>
    </font>
    <font>
      <b/>
      <sz val="12"/>
      <color theme="1"/>
      <name val="Times New Roman"/>
      <family val="1"/>
    </font>
    <font>
      <sz val="10"/>
      <color theme="1"/>
      <name val="Times New Roman"/>
      <family val="1"/>
    </font>
    <font>
      <sz val="10"/>
      <name val="MS Sans Serif"/>
      <family val="2"/>
    </font>
    <font>
      <b/>
      <i/>
      <sz val="11"/>
      <color theme="1"/>
      <name val="Times New Roman"/>
      <family val="1"/>
    </font>
    <font>
      <b/>
      <sz val="14"/>
      <color theme="1"/>
      <name val="Times New Roman"/>
      <family val="1"/>
    </font>
    <font>
      <b/>
      <sz val="16"/>
      <color theme="1"/>
      <name val="Times New Roman"/>
      <family val="1"/>
    </font>
    <font>
      <sz val="11"/>
      <color theme="1"/>
      <name val="Calibri"/>
      <family val="2"/>
      <scheme val="minor"/>
    </font>
    <font>
      <i/>
      <sz val="10"/>
      <name val="Times New Roman"/>
      <family val="1"/>
    </font>
    <font>
      <i/>
      <sz val="10"/>
      <color theme="1"/>
      <name val="Times New Roman"/>
      <family val="1"/>
    </font>
    <font>
      <b/>
      <sz val="10"/>
      <color indexed="8"/>
      <name val="Times New Roman"/>
      <family val="1"/>
    </font>
    <font>
      <b/>
      <sz val="12"/>
      <name val="Times New Roman"/>
      <family val="1"/>
    </font>
    <font>
      <b/>
      <sz val="10"/>
      <color indexed="12"/>
      <name val="Times New Roman"/>
      <family val="1"/>
    </font>
    <font>
      <b/>
      <i/>
      <sz val="10"/>
      <color indexed="8"/>
      <name val="Times New Roman"/>
      <family val="1"/>
    </font>
    <font>
      <b/>
      <sz val="12"/>
      <color indexed="16"/>
      <name val="Times New Roman"/>
      <family val="1"/>
    </font>
    <font>
      <b/>
      <sz val="12"/>
      <color theme="0"/>
      <name val="Times New Roman"/>
      <family val="1"/>
    </font>
    <font>
      <b/>
      <i/>
      <sz val="10"/>
      <color theme="1"/>
      <name val="Times New Roman"/>
      <family val="1"/>
    </font>
    <font>
      <sz val="16"/>
      <color theme="1"/>
      <name val="Times New Roman"/>
      <family val="1"/>
    </font>
    <font>
      <sz val="9"/>
      <color indexed="8"/>
      <name val="Times New Roman"/>
      <family val="1"/>
    </font>
    <font>
      <sz val="9"/>
      <name val="Times New Roman"/>
      <family val="1"/>
    </font>
    <font>
      <b/>
      <sz val="10"/>
      <color theme="0" tint="-0.499984740745262"/>
      <name val="Times New Roman"/>
      <family val="1"/>
    </font>
  </fonts>
  <fills count="14">
    <fill>
      <patternFill patternType="none"/>
    </fill>
    <fill>
      <patternFill patternType="gray125"/>
    </fill>
    <fill>
      <patternFill patternType="solid">
        <fgColor theme="0"/>
        <bgColor indexed="64"/>
      </patternFill>
    </fill>
    <fill>
      <patternFill patternType="solid">
        <fgColor rgb="FFA9D08E"/>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indexed="9"/>
        <bgColor indexed="9"/>
      </patternFill>
    </fill>
    <fill>
      <patternFill patternType="solid">
        <fgColor indexed="9"/>
        <bgColor indexed="64"/>
      </patternFill>
    </fill>
    <fill>
      <patternFill patternType="solid">
        <fgColor theme="8" tint="0.39994506668294322"/>
        <bgColor indexed="64"/>
      </patternFill>
    </fill>
  </fills>
  <borders count="3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thin">
        <color indexed="64"/>
      </bottom>
      <diagonal/>
    </border>
    <border>
      <left style="hair">
        <color indexed="64"/>
      </left>
      <right style="hair">
        <color indexed="64"/>
      </right>
      <top/>
      <bottom style="thin">
        <color indexed="64"/>
      </bottom>
      <diagonal/>
    </border>
    <border>
      <left style="medium">
        <color rgb="FFFA9F4C"/>
      </left>
      <right/>
      <top/>
      <bottom/>
      <diagonal/>
    </border>
    <border>
      <left style="medium">
        <color rgb="FFFA9F4C"/>
      </left>
      <right/>
      <top style="medium">
        <color rgb="FFFA9F4C"/>
      </top>
      <bottom/>
      <diagonal/>
    </border>
    <border>
      <left/>
      <right/>
      <top style="medium">
        <color rgb="FFFA9F4C"/>
      </top>
      <bottom/>
      <diagonal/>
    </border>
    <border>
      <left/>
      <right style="medium">
        <color rgb="FFFA9F4C"/>
      </right>
      <top style="medium">
        <color rgb="FFFA9F4C"/>
      </top>
      <bottom/>
      <diagonal/>
    </border>
    <border>
      <left/>
      <right style="medium">
        <color rgb="FFFA9F4C"/>
      </right>
      <top/>
      <bottom/>
      <diagonal/>
    </border>
    <border>
      <left style="medium">
        <color rgb="FFFA9F4C"/>
      </left>
      <right/>
      <top/>
      <bottom style="medium">
        <color rgb="FFFA9F4C"/>
      </bottom>
      <diagonal/>
    </border>
    <border>
      <left/>
      <right/>
      <top/>
      <bottom style="medium">
        <color rgb="FFFA9F4C"/>
      </bottom>
      <diagonal/>
    </border>
    <border>
      <left style="medium">
        <color rgb="FFFF6600"/>
      </left>
      <right/>
      <top/>
      <bottom/>
      <diagonal/>
    </border>
    <border>
      <left/>
      <right style="medium">
        <color rgb="FFFF6600"/>
      </right>
      <top/>
      <bottom/>
      <diagonal/>
    </border>
    <border>
      <left/>
      <right style="medium">
        <color rgb="FFFA9F4C"/>
      </right>
      <top/>
      <bottom style="medium">
        <color rgb="FFFA9F4C"/>
      </bottom>
      <diagonal/>
    </border>
    <border>
      <left/>
      <right style="medium">
        <color indexed="64"/>
      </right>
      <top style="thin">
        <color indexed="64"/>
      </top>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s>
  <cellStyleXfs count="43">
    <xf numFmtId="0" fontId="0" fillId="0" borderId="0"/>
    <xf numFmtId="0" fontId="1" fillId="0" borderId="0"/>
    <xf numFmtId="44" fontId="1" fillId="0" borderId="0" applyFont="0" applyFill="0" applyBorder="0" applyAlignment="0" applyProtection="0"/>
    <xf numFmtId="0" fontId="1" fillId="0" borderId="0"/>
    <xf numFmtId="0" fontId="20" fillId="0" borderId="0"/>
    <xf numFmtId="0" fontId="1" fillId="0" borderId="0"/>
    <xf numFmtId="164" fontId="24" fillId="0" borderId="0" applyFont="0" applyFill="0" applyBorder="0" applyAlignment="0" applyProtection="0"/>
    <xf numFmtId="165" fontId="24" fillId="0" borderId="0" applyFont="0" applyFill="0" applyBorder="0" applyAlignment="0" applyProtection="0"/>
    <xf numFmtId="0" fontId="1" fillId="0" borderId="0">
      <alignment horizontal="centerContinuous" shrinkToFit="1"/>
    </xf>
    <xf numFmtId="49" fontId="31" fillId="0" borderId="6" applyFill="0">
      <alignment horizontal="center" vertical="center" shrinkToFit="1" readingOrder="1"/>
    </xf>
    <xf numFmtId="0" fontId="25" fillId="0" borderId="7" applyNumberFormat="0" applyFill="0">
      <alignment vertical="top" wrapText="1" readingOrder="1"/>
    </xf>
    <xf numFmtId="0" fontId="11" fillId="11" borderId="7" applyFill="0">
      <alignment vertical="top" wrapText="1"/>
    </xf>
    <xf numFmtId="49" fontId="29" fillId="12" borderId="11" applyFill="0">
      <alignment vertical="center" wrapText="1" readingOrder="1"/>
    </xf>
    <xf numFmtId="170" fontId="13" fillId="12" borderId="7" applyFill="0">
      <alignment vertical="top" wrapText="1" readingOrder="1"/>
    </xf>
    <xf numFmtId="0" fontId="30" fillId="12" borderId="6">
      <alignment horizontal="center" vertical="center"/>
    </xf>
    <xf numFmtId="170" fontId="13" fillId="12" borderId="14" applyFill="0">
      <alignment vertical="center" wrapText="1"/>
    </xf>
    <xf numFmtId="171" fontId="1" fillId="0" borderId="0" applyFont="0" applyFill="0" applyBorder="0" applyAlignment="0" applyProtection="0"/>
    <xf numFmtId="171" fontId="1" fillId="0" borderId="0" applyFont="0" applyFill="0" applyBorder="0" applyAlignment="0" applyProtection="0"/>
    <xf numFmtId="16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4" fillId="0" borderId="0"/>
    <xf numFmtId="0" fontId="1" fillId="0" borderId="0">
      <alignment horizontal="centerContinuous" shrinkToFit="1"/>
    </xf>
    <xf numFmtId="0" fontId="1" fillId="0" borderId="0">
      <alignment horizontal="centerContinuous" shrinkToFit="1"/>
    </xf>
    <xf numFmtId="0" fontId="1" fillId="0" borderId="0"/>
    <xf numFmtId="0" fontId="1" fillId="0" borderId="0"/>
    <xf numFmtId="0" fontId="1" fillId="0" borderId="0"/>
    <xf numFmtId="0" fontId="1" fillId="0" borderId="0"/>
    <xf numFmtId="0" fontId="13" fillId="0" borderId="0"/>
    <xf numFmtId="0" fontId="13" fillId="0" borderId="0"/>
    <xf numFmtId="0" fontId="1" fillId="0" borderId="0">
      <alignment horizontal="centerContinuous" shrinkToFit="1"/>
    </xf>
    <xf numFmtId="0" fontId="1" fillId="0" borderId="0">
      <alignment shrinkToFit="1" readingOrder="1"/>
    </xf>
    <xf numFmtId="0" fontId="1" fillId="0" borderId="0"/>
    <xf numFmtId="0" fontId="1" fillId="0" borderId="0"/>
    <xf numFmtId="170" fontId="17" fillId="11" borderId="14">
      <alignment vertical="center"/>
    </xf>
    <xf numFmtId="4" fontId="17" fillId="11" borderId="14">
      <alignment vertical="center"/>
    </xf>
    <xf numFmtId="0" fontId="32" fillId="13" borderId="33">
      <alignment horizontal="center"/>
    </xf>
    <xf numFmtId="0" fontId="17" fillId="11" borderId="14">
      <alignment horizontal="center" vertical="center"/>
    </xf>
    <xf numFmtId="43" fontId="1" fillId="0" borderId="0" applyFont="0" applyFill="0" applyBorder="0" applyAlignment="0" applyProtection="0"/>
    <xf numFmtId="43" fontId="1" fillId="0" borderId="0" applyFont="0" applyFill="0" applyBorder="0" applyAlignment="0" applyProtection="0"/>
    <xf numFmtId="0" fontId="24" fillId="0" borderId="0"/>
    <xf numFmtId="43" fontId="1" fillId="0" borderId="0" applyFont="0" applyFill="0" applyBorder="0" applyAlignment="0" applyProtection="0"/>
    <xf numFmtId="44" fontId="1" fillId="0" borderId="0" applyFont="0" applyFill="0" applyBorder="0" applyAlignment="0" applyProtection="0"/>
  </cellStyleXfs>
  <cellXfs count="149">
    <xf numFmtId="0" fontId="0" fillId="0" borderId="0" xfId="0"/>
    <xf numFmtId="0" fontId="3" fillId="2" borderId="7" xfId="1" applyFont="1" applyFill="1" applyBorder="1" applyAlignment="1">
      <alignment horizontal="left" vertical="center" wrapText="1"/>
    </xf>
    <xf numFmtId="0" fontId="4" fillId="2" borderId="7" xfId="1" applyFont="1" applyFill="1" applyBorder="1" applyAlignment="1">
      <alignment horizontal="center" vertical="center"/>
    </xf>
    <xf numFmtId="4" fontId="4" fillId="2" borderId="0" xfId="1" applyNumberFormat="1" applyFont="1" applyFill="1" applyAlignment="1">
      <alignment horizontal="center" vertical="center"/>
    </xf>
    <xf numFmtId="0" fontId="5" fillId="0" borderId="0" xfId="0" applyFont="1" applyAlignment="1">
      <alignment vertical="center"/>
    </xf>
    <xf numFmtId="0" fontId="5" fillId="0" borderId="0" xfId="0" applyFont="1" applyAlignment="1">
      <alignment wrapText="1"/>
    </xf>
    <xf numFmtId="0" fontId="5" fillId="0" borderId="0" xfId="0" applyFont="1"/>
    <xf numFmtId="0" fontId="10" fillId="0" borderId="0" xfId="3" applyFont="1" applyAlignment="1">
      <alignment wrapText="1"/>
    </xf>
    <xf numFmtId="0" fontId="11" fillId="0" borderId="0" xfId="3" applyFont="1" applyAlignment="1">
      <alignment wrapText="1"/>
    </xf>
    <xf numFmtId="0" fontId="10" fillId="0" borderId="0" xfId="3" applyFont="1" applyAlignment="1">
      <alignment vertical="center" wrapText="1"/>
    </xf>
    <xf numFmtId="2" fontId="2" fillId="0" borderId="1" xfId="1" quotePrefix="1" applyNumberFormat="1" applyFont="1" applyBorder="1" applyAlignment="1">
      <alignment horizontal="center" vertical="center" wrapText="1"/>
    </xf>
    <xf numFmtId="166" fontId="5" fillId="0" borderId="0" xfId="0" applyNumberFormat="1" applyFont="1"/>
    <xf numFmtId="2" fontId="11" fillId="3" borderId="13" xfId="1" quotePrefix="1" applyNumberFormat="1" applyFont="1" applyFill="1" applyBorder="1" applyAlignment="1">
      <alignment horizontal="center" vertical="center" wrapText="1"/>
    </xf>
    <xf numFmtId="0" fontId="17" fillId="2" borderId="7" xfId="1" applyFont="1" applyFill="1" applyBorder="1" applyAlignment="1">
      <alignment horizontal="center" vertical="center"/>
    </xf>
    <xf numFmtId="4" fontId="17" fillId="2" borderId="0" xfId="1" applyNumberFormat="1" applyFont="1" applyFill="1" applyAlignment="1">
      <alignment horizontal="center" vertical="center"/>
    </xf>
    <xf numFmtId="4" fontId="17" fillId="2" borderId="14" xfId="1" applyNumberFormat="1" applyFont="1" applyFill="1" applyBorder="1" applyAlignment="1">
      <alignment horizontal="center" vertical="center"/>
    </xf>
    <xf numFmtId="2" fontId="11" fillId="3" borderId="12" xfId="1" quotePrefix="1" applyNumberFormat="1" applyFont="1" applyFill="1" applyBorder="1" applyAlignment="1">
      <alignment horizontal="center" vertical="center" wrapText="1"/>
    </xf>
    <xf numFmtId="0" fontId="0" fillId="0" borderId="12" xfId="0" applyBorder="1"/>
    <xf numFmtId="0" fontId="11" fillId="2" borderId="14" xfId="1" applyFont="1" applyFill="1" applyBorder="1" applyAlignment="1">
      <alignment horizontal="left" vertical="top" wrapText="1"/>
    </xf>
    <xf numFmtId="0" fontId="17" fillId="2" borderId="14" xfId="1" applyFont="1" applyFill="1" applyBorder="1" applyAlignment="1">
      <alignment horizontal="center" vertical="center"/>
    </xf>
    <xf numFmtId="4" fontId="17" fillId="2" borderId="5" xfId="1" applyNumberFormat="1" applyFont="1" applyFill="1" applyBorder="1" applyAlignment="1">
      <alignment horizontal="center" vertical="center"/>
    </xf>
    <xf numFmtId="0" fontId="17" fillId="2" borderId="12" xfId="1" applyFont="1" applyFill="1" applyBorder="1" applyAlignment="1">
      <alignment horizontal="center" vertical="center"/>
    </xf>
    <xf numFmtId="4" fontId="17" fillId="2" borderId="12" xfId="1" applyNumberFormat="1" applyFont="1" applyFill="1" applyBorder="1" applyAlignment="1">
      <alignment horizontal="center" vertical="center"/>
    </xf>
    <xf numFmtId="2" fontId="11" fillId="3" borderId="14" xfId="1" quotePrefix="1" applyNumberFormat="1" applyFont="1" applyFill="1" applyBorder="1" applyAlignment="1">
      <alignment horizontal="center" vertical="center" wrapText="1"/>
    </xf>
    <xf numFmtId="0" fontId="15" fillId="4" borderId="19" xfId="0" applyFont="1" applyFill="1" applyBorder="1" applyAlignment="1">
      <alignment horizontal="center" vertical="center"/>
    </xf>
    <xf numFmtId="0" fontId="18" fillId="4" borderId="11" xfId="0" applyFont="1" applyFill="1" applyBorder="1" applyAlignment="1">
      <alignment horizontal="center" vertical="center"/>
    </xf>
    <xf numFmtId="0" fontId="18" fillId="5" borderId="11" xfId="0" applyFont="1" applyFill="1" applyBorder="1" applyAlignment="1">
      <alignment horizontal="center" vertical="center"/>
    </xf>
    <xf numFmtId="0" fontId="15" fillId="10" borderId="6" xfId="0" applyFont="1" applyFill="1" applyBorder="1" applyAlignment="1">
      <alignment horizontal="center" vertical="center"/>
    </xf>
    <xf numFmtId="0" fontId="18" fillId="5" borderId="6" xfId="0" applyFont="1" applyFill="1" applyBorder="1" applyAlignment="1">
      <alignment horizontal="center" vertical="center"/>
    </xf>
    <xf numFmtId="0" fontId="18" fillId="5" borderId="6" xfId="0" applyFont="1" applyFill="1" applyBorder="1" applyAlignment="1">
      <alignment wrapText="1"/>
    </xf>
    <xf numFmtId="0" fontId="18" fillId="5" borderId="6" xfId="0" applyFont="1" applyFill="1" applyBorder="1" applyAlignment="1">
      <alignment horizontal="center"/>
    </xf>
    <xf numFmtId="0" fontId="18" fillId="5" borderId="6" xfId="0" applyFont="1" applyFill="1" applyBorder="1"/>
    <xf numFmtId="0" fontId="18" fillId="5" borderId="15" xfId="0" applyFont="1" applyFill="1" applyBorder="1" applyAlignment="1">
      <alignment horizontal="center"/>
    </xf>
    <xf numFmtId="166" fontId="2" fillId="0" borderId="15" xfId="2" applyNumberFormat="1" applyFont="1" applyBorder="1" applyAlignment="1">
      <alignment horizontal="right" vertical="center" wrapText="1"/>
    </xf>
    <xf numFmtId="0" fontId="7" fillId="0" borderId="0" xfId="3" applyFont="1" applyAlignment="1">
      <alignment vertical="center" wrapText="1"/>
    </xf>
    <xf numFmtId="0" fontId="9" fillId="0" borderId="0" xfId="3" applyFont="1" applyAlignment="1">
      <alignment vertical="center" wrapText="1"/>
    </xf>
    <xf numFmtId="0" fontId="0" fillId="0" borderId="22" xfId="0" applyBorder="1"/>
    <xf numFmtId="0" fontId="0" fillId="0" borderId="23" xfId="0" applyBorder="1"/>
    <xf numFmtId="0" fontId="0" fillId="0" borderId="24" xfId="0" applyBorder="1"/>
    <xf numFmtId="0" fontId="0" fillId="0" borderId="25" xfId="0" applyBorder="1"/>
    <xf numFmtId="0" fontId="0" fillId="0" borderId="26" xfId="0" applyBorder="1"/>
    <xf numFmtId="0" fontId="8" fillId="0" borderId="26" xfId="3" applyFont="1" applyBorder="1" applyAlignment="1">
      <alignment vertical="center" wrapText="1"/>
    </xf>
    <xf numFmtId="0" fontId="7" fillId="0" borderId="26" xfId="3" applyFont="1" applyBorder="1" applyAlignment="1">
      <alignment vertical="center" wrapText="1"/>
    </xf>
    <xf numFmtId="0" fontId="9" fillId="0" borderId="26" xfId="3" applyFont="1" applyBorder="1" applyAlignment="1">
      <alignment vertical="center" wrapText="1"/>
    </xf>
    <xf numFmtId="0" fontId="10" fillId="0" borderId="26" xfId="3" applyFont="1" applyBorder="1" applyAlignment="1">
      <alignment vertical="center" wrapText="1"/>
    </xf>
    <xf numFmtId="0" fontId="0" fillId="0" borderId="27" xfId="0" applyBorder="1"/>
    <xf numFmtId="0" fontId="10" fillId="0" borderId="28" xfId="3" applyFont="1" applyBorder="1" applyAlignment="1">
      <alignment vertical="center" wrapText="1"/>
    </xf>
    <xf numFmtId="0" fontId="0" fillId="0" borderId="29" xfId="0" applyBorder="1"/>
    <xf numFmtId="0" fontId="8" fillId="0" borderId="30" xfId="3" applyFont="1" applyBorder="1" applyAlignment="1">
      <alignment vertical="center" wrapText="1"/>
    </xf>
    <xf numFmtId="0" fontId="7" fillId="0" borderId="0" xfId="3" applyFont="1" applyAlignment="1">
      <alignment vertical="top" wrapText="1"/>
    </xf>
    <xf numFmtId="0" fontId="6" fillId="0" borderId="0" xfId="3" applyFont="1" applyAlignment="1">
      <alignment vertical="top" wrapText="1"/>
    </xf>
    <xf numFmtId="167" fontId="13" fillId="0" borderId="7" xfId="2" applyNumberFormat="1" applyFont="1" applyBorder="1" applyAlignment="1">
      <alignment horizontal="right" vertical="center" wrapText="1"/>
    </xf>
    <xf numFmtId="167" fontId="13" fillId="0" borderId="14" xfId="2" applyNumberFormat="1" applyFont="1" applyBorder="1" applyAlignment="1">
      <alignment horizontal="right" vertical="center" wrapText="1"/>
    </xf>
    <xf numFmtId="167" fontId="14" fillId="8" borderId="15" xfId="0" applyNumberFormat="1" applyFont="1" applyFill="1" applyBorder="1"/>
    <xf numFmtId="4" fontId="17" fillId="2" borderId="7" xfId="1" applyNumberFormat="1" applyFont="1" applyFill="1" applyBorder="1" applyAlignment="1">
      <alignment horizontal="center" vertical="center"/>
    </xf>
    <xf numFmtId="0" fontId="21" fillId="0" borderId="8" xfId="0" applyFont="1" applyBorder="1" applyAlignment="1">
      <alignment horizontal="justify" vertical="top" wrapText="1"/>
    </xf>
    <xf numFmtId="0" fontId="15" fillId="4" borderId="7" xfId="0" applyFont="1" applyFill="1" applyBorder="1" applyAlignment="1">
      <alignment horizontal="center" vertical="center"/>
    </xf>
    <xf numFmtId="167" fontId="13" fillId="6" borderId="14" xfId="2" applyNumberFormat="1" applyFont="1" applyFill="1" applyBorder="1" applyAlignment="1">
      <alignment horizontal="right" vertical="center" wrapText="1"/>
    </xf>
    <xf numFmtId="168" fontId="18" fillId="5" borderId="18" xfId="0" applyNumberFormat="1" applyFont="1" applyFill="1" applyBorder="1" applyAlignment="1">
      <alignment horizontal="center"/>
    </xf>
    <xf numFmtId="4" fontId="17" fillId="2" borderId="11" xfId="1" applyNumberFormat="1" applyFont="1" applyFill="1" applyBorder="1" applyAlignment="1">
      <alignment horizontal="center" vertical="center"/>
    </xf>
    <xf numFmtId="0" fontId="7" fillId="0" borderId="0" xfId="3" applyFont="1" applyAlignment="1">
      <alignment horizontal="center" vertical="top" wrapText="1"/>
    </xf>
    <xf numFmtId="0" fontId="23" fillId="0" borderId="0" xfId="0" applyFont="1" applyAlignment="1">
      <alignment horizontal="center" vertical="center"/>
    </xf>
    <xf numFmtId="0" fontId="10" fillId="0" borderId="31" xfId="3" applyFont="1" applyBorder="1" applyAlignment="1">
      <alignment vertical="center" wrapText="1"/>
    </xf>
    <xf numFmtId="164" fontId="28" fillId="2" borderId="32" xfId="6" applyFont="1" applyFill="1" applyBorder="1" applyAlignment="1">
      <alignment horizontal="center" vertical="center" wrapText="1"/>
    </xf>
    <xf numFmtId="0" fontId="27" fillId="2" borderId="8" xfId="0" applyFont="1" applyFill="1" applyBorder="1" applyAlignment="1" applyProtection="1">
      <alignment horizontal="left" vertical="center" wrapText="1"/>
      <protection locked="0"/>
    </xf>
    <xf numFmtId="0" fontId="11" fillId="2" borderId="16" xfId="0" applyFont="1" applyFill="1" applyBorder="1" applyAlignment="1" applyProtection="1">
      <alignment horizontal="center" vertical="center" wrapText="1"/>
      <protection locked="0"/>
    </xf>
    <xf numFmtId="1" fontId="11" fillId="2" borderId="16" xfId="7" applyNumberFormat="1" applyFont="1" applyFill="1" applyBorder="1" applyAlignment="1" applyProtection="1">
      <alignment horizontal="center" vertical="center" wrapText="1"/>
      <protection locked="0"/>
    </xf>
    <xf numFmtId="0" fontId="15" fillId="4" borderId="13" xfId="0" applyFont="1" applyFill="1" applyBorder="1" applyAlignment="1">
      <alignment horizontal="center" vertical="center"/>
    </xf>
    <xf numFmtId="0" fontId="12" fillId="2" borderId="3" xfId="1" applyFont="1" applyFill="1" applyBorder="1" applyAlignment="1">
      <alignment horizontal="left" vertical="center" wrapText="1"/>
    </xf>
    <xf numFmtId="0" fontId="19" fillId="2" borderId="12" xfId="8" applyFont="1" applyFill="1" applyBorder="1" applyAlignment="1">
      <alignment vertical="center" wrapText="1"/>
    </xf>
    <xf numFmtId="0" fontId="16" fillId="2" borderId="7" xfId="22" applyFont="1" applyFill="1" applyBorder="1" applyAlignment="1">
      <alignment vertical="center" wrapText="1"/>
    </xf>
    <xf numFmtId="0" fontId="19" fillId="2" borderId="12" xfId="22" applyFont="1" applyFill="1" applyBorder="1" applyAlignment="1">
      <alignment vertical="center" wrapText="1"/>
    </xf>
    <xf numFmtId="0" fontId="33" fillId="0" borderId="11" xfId="0" applyFont="1" applyBorder="1" applyAlignment="1">
      <alignment horizontal="justify" vertical="top" wrapText="1"/>
    </xf>
    <xf numFmtId="0" fontId="19" fillId="2" borderId="7" xfId="8" applyFont="1" applyFill="1" applyBorder="1" applyAlignment="1">
      <alignment vertical="center" wrapText="1"/>
    </xf>
    <xf numFmtId="0" fontId="19" fillId="2" borderId="12" xfId="22" applyFont="1" applyFill="1" applyBorder="1" applyAlignment="1">
      <alignment vertical="top" wrapText="1"/>
    </xf>
    <xf numFmtId="2" fontId="11" fillId="3" borderId="7" xfId="1" quotePrefix="1" applyNumberFormat="1" applyFont="1" applyFill="1" applyBorder="1" applyAlignment="1">
      <alignment horizontal="center" vertical="center" wrapText="1"/>
    </xf>
    <xf numFmtId="167" fontId="13" fillId="0" borderId="12" xfId="2" applyNumberFormat="1" applyFont="1" applyBorder="1" applyAlignment="1">
      <alignment horizontal="right" vertical="center" wrapText="1"/>
    </xf>
    <xf numFmtId="0" fontId="19" fillId="2" borderId="7" xfId="8" applyFont="1" applyFill="1" applyBorder="1" applyAlignment="1">
      <alignment vertical="top" wrapText="1"/>
    </xf>
    <xf numFmtId="167" fontId="13" fillId="0" borderId="4" xfId="2" applyNumberFormat="1" applyFont="1" applyBorder="1" applyAlignment="1">
      <alignment horizontal="right" vertical="center" wrapText="1"/>
    </xf>
    <xf numFmtId="0" fontId="18" fillId="0" borderId="15" xfId="0" applyFont="1" applyBorder="1" applyAlignment="1">
      <alignment horizontal="left"/>
    </xf>
    <xf numFmtId="0" fontId="18" fillId="0" borderId="17" xfId="0" applyFont="1" applyBorder="1" applyAlignment="1">
      <alignment horizontal="left"/>
    </xf>
    <xf numFmtId="168" fontId="0" fillId="0" borderId="0" xfId="0" applyNumberFormat="1"/>
    <xf numFmtId="168" fontId="3" fillId="2" borderId="18" xfId="1" applyNumberFormat="1" applyFont="1" applyFill="1" applyBorder="1" applyAlignment="1">
      <alignment horizontal="center" vertical="center"/>
    </xf>
    <xf numFmtId="168" fontId="28" fillId="2" borderId="17" xfId="0" applyNumberFormat="1" applyFont="1" applyFill="1" applyBorder="1" applyAlignment="1">
      <alignment horizontal="center" vertical="center" wrapText="1"/>
    </xf>
    <xf numFmtId="168" fontId="13" fillId="2" borderId="7" xfId="1" applyNumberFormat="1" applyFont="1" applyFill="1" applyBorder="1" applyAlignment="1">
      <alignment horizontal="center" vertical="center"/>
    </xf>
    <xf numFmtId="168" fontId="13" fillId="2" borderId="14" xfId="1" applyNumberFormat="1" applyFont="1" applyFill="1" applyBorder="1" applyAlignment="1">
      <alignment horizontal="center" vertical="center"/>
    </xf>
    <xf numFmtId="168" fontId="5" fillId="0" borderId="0" xfId="0" applyNumberFormat="1" applyFont="1" applyAlignment="1">
      <alignment horizontal="center"/>
    </xf>
    <xf numFmtId="168" fontId="13" fillId="2" borderId="12" xfId="1" applyNumberFormat="1" applyFont="1" applyFill="1" applyBorder="1" applyAlignment="1">
      <alignment horizontal="center" vertical="center"/>
    </xf>
    <xf numFmtId="168" fontId="18" fillId="0" borderId="9" xfId="0" applyNumberFormat="1" applyFont="1" applyBorder="1" applyAlignment="1">
      <alignment horizontal="left"/>
    </xf>
    <xf numFmtId="0" fontId="12" fillId="2" borderId="2" xfId="1" applyFont="1" applyFill="1" applyBorder="1" applyAlignment="1">
      <alignment horizontal="left" vertical="center" wrapText="1"/>
    </xf>
    <xf numFmtId="0" fontId="35" fillId="0" borderId="16" xfId="1" applyFont="1" applyBorder="1" applyAlignment="1">
      <alignment horizontal="center" vertical="center"/>
    </xf>
    <xf numFmtId="4" fontId="35" fillId="0" borderId="16" xfId="1" applyNumberFormat="1" applyFont="1" applyBorder="1" applyAlignment="1">
      <alignment horizontal="center" vertical="center"/>
    </xf>
    <xf numFmtId="168" fontId="36" fillId="0" borderId="17" xfId="1" applyNumberFormat="1" applyFont="1" applyBorder="1" applyAlignment="1">
      <alignment horizontal="center" vertical="center"/>
    </xf>
    <xf numFmtId="167" fontId="36" fillId="0" borderId="9" xfId="2" applyNumberFormat="1" applyFont="1" applyFill="1" applyBorder="1" applyAlignment="1">
      <alignment horizontal="right" vertical="center" wrapText="1"/>
    </xf>
    <xf numFmtId="0" fontId="14" fillId="0" borderId="3" xfId="0" applyFont="1" applyBorder="1"/>
    <xf numFmtId="168" fontId="14" fillId="0" borderId="11" xfId="0" applyNumberFormat="1" applyFont="1" applyBorder="1" applyAlignment="1">
      <alignment horizontal="center"/>
    </xf>
    <xf numFmtId="167" fontId="14" fillId="0" borderId="1" xfId="0" applyNumberFormat="1" applyFont="1" applyBorder="1"/>
    <xf numFmtId="0" fontId="35" fillId="0" borderId="11" xfId="1" applyFont="1" applyBorder="1" applyAlignment="1">
      <alignment horizontal="center" vertical="center"/>
    </xf>
    <xf numFmtId="4" fontId="35" fillId="0" borderId="0" xfId="1" applyNumberFormat="1" applyFont="1" applyAlignment="1">
      <alignment horizontal="center" vertical="center"/>
    </xf>
    <xf numFmtId="168" fontId="36" fillId="0" borderId="1" xfId="1" applyNumberFormat="1" applyFont="1" applyBorder="1" applyAlignment="1">
      <alignment horizontal="center" vertical="center"/>
    </xf>
    <xf numFmtId="167" fontId="36" fillId="0" borderId="1" xfId="2" applyNumberFormat="1" applyFont="1" applyFill="1" applyBorder="1" applyAlignment="1">
      <alignment horizontal="right" vertical="center" wrapText="1"/>
    </xf>
    <xf numFmtId="0" fontId="35" fillId="0" borderId="7" xfId="1" applyFont="1" applyBorder="1" applyAlignment="1">
      <alignment horizontal="center" vertical="center"/>
    </xf>
    <xf numFmtId="4" fontId="35" fillId="0" borderId="7" xfId="1" applyNumberFormat="1" applyFont="1" applyBorder="1" applyAlignment="1">
      <alignment horizontal="center" vertical="center"/>
    </xf>
    <xf numFmtId="168" fontId="36" fillId="0" borderId="0" xfId="1" applyNumberFormat="1" applyFont="1" applyAlignment="1">
      <alignment horizontal="center" vertical="center"/>
    </xf>
    <xf numFmtId="167" fontId="36" fillId="0" borderId="12" xfId="2" applyNumberFormat="1" applyFont="1" applyFill="1" applyBorder="1" applyAlignment="1">
      <alignment horizontal="right" vertical="center" wrapText="1"/>
    </xf>
    <xf numFmtId="0" fontId="35" fillId="0" borderId="12" xfId="1" applyFont="1" applyBorder="1" applyAlignment="1">
      <alignment horizontal="center" vertical="center"/>
    </xf>
    <xf numFmtId="4" fontId="35" fillId="0" borderId="12" xfId="1" applyNumberFormat="1" applyFont="1" applyBorder="1" applyAlignment="1">
      <alignment horizontal="center" vertical="center"/>
    </xf>
    <xf numFmtId="168" fontId="36" fillId="0" borderId="7" xfId="1" applyNumberFormat="1" applyFont="1" applyBorder="1" applyAlignment="1">
      <alignment horizontal="center" vertical="center"/>
    </xf>
    <xf numFmtId="168" fontId="36" fillId="0" borderId="11" xfId="1" applyNumberFormat="1" applyFont="1" applyBorder="1" applyAlignment="1">
      <alignment horizontal="center" vertical="center"/>
    </xf>
    <xf numFmtId="0" fontId="14" fillId="0" borderId="11" xfId="0" applyFont="1" applyBorder="1"/>
    <xf numFmtId="168" fontId="14" fillId="0" borderId="7" xfId="0" applyNumberFormat="1" applyFont="1" applyBorder="1" applyAlignment="1">
      <alignment horizontal="center"/>
    </xf>
    <xf numFmtId="167" fontId="14" fillId="0" borderId="7" xfId="0" applyNumberFormat="1" applyFont="1" applyBorder="1"/>
    <xf numFmtId="167" fontId="14" fillId="0" borderId="11" xfId="0" applyNumberFormat="1" applyFont="1" applyBorder="1"/>
    <xf numFmtId="0" fontId="11" fillId="2" borderId="4" xfId="1" applyFont="1" applyFill="1" applyBorder="1" applyAlignment="1">
      <alignment horizontal="left" vertical="top" wrapText="1"/>
    </xf>
    <xf numFmtId="0" fontId="18" fillId="4" borderId="18" xfId="0" applyFont="1" applyFill="1" applyBorder="1" applyAlignment="1">
      <alignment vertical="top"/>
    </xf>
    <xf numFmtId="0" fontId="14" fillId="6" borderId="17" xfId="0" applyFont="1" applyFill="1" applyBorder="1" applyAlignment="1">
      <alignment horizontal="center" vertical="top"/>
    </xf>
    <xf numFmtId="0" fontId="14" fillId="6" borderId="21" xfId="0" applyFont="1" applyFill="1" applyBorder="1" applyAlignment="1">
      <alignment vertical="top"/>
    </xf>
    <xf numFmtId="168" fontId="14" fillId="6" borderId="21" xfId="0" applyNumberFormat="1" applyFont="1" applyFill="1" applyBorder="1" applyAlignment="1">
      <alignment vertical="top"/>
    </xf>
    <xf numFmtId="0" fontId="14" fillId="6" borderId="17" xfId="0" applyFont="1" applyFill="1" applyBorder="1" applyAlignment="1">
      <alignment horizontal="center" vertical="top" wrapText="1"/>
    </xf>
    <xf numFmtId="0" fontId="15" fillId="0" borderId="0" xfId="0" applyFont="1" applyAlignment="1">
      <alignment horizontal="center" vertical="center"/>
    </xf>
    <xf numFmtId="0" fontId="23" fillId="0" borderId="0" xfId="0" applyFont="1" applyAlignment="1">
      <alignment horizontal="center" vertical="top" wrapText="1"/>
    </xf>
    <xf numFmtId="0" fontId="34" fillId="0" borderId="0" xfId="0" applyFont="1" applyBorder="1" applyAlignment="1">
      <alignment vertical="center"/>
    </xf>
    <xf numFmtId="0" fontId="22" fillId="7" borderId="0" xfId="0" applyFont="1" applyFill="1" applyAlignment="1">
      <alignment horizontal="center" vertical="justify" wrapText="1"/>
    </xf>
    <xf numFmtId="0" fontId="22" fillId="7" borderId="0" xfId="0" applyFont="1" applyFill="1" applyAlignment="1">
      <alignment horizontal="center" vertical="justify"/>
    </xf>
    <xf numFmtId="0" fontId="18" fillId="3" borderId="8" xfId="0" applyFont="1" applyFill="1" applyBorder="1" applyAlignment="1">
      <alignment horizontal="left"/>
    </xf>
    <xf numFmtId="0" fontId="18" fillId="3" borderId="9" xfId="0" applyFont="1" applyFill="1" applyBorder="1" applyAlignment="1">
      <alignment horizontal="left"/>
    </xf>
    <xf numFmtId="0" fontId="18" fillId="3" borderId="10" xfId="0" applyFont="1" applyFill="1" applyBorder="1" applyAlignment="1">
      <alignment horizontal="left"/>
    </xf>
    <xf numFmtId="0" fontId="22" fillId="8" borderId="8" xfId="0" applyFont="1" applyFill="1" applyBorder="1" applyAlignment="1">
      <alignment horizontal="center" vertical="top"/>
    </xf>
    <xf numFmtId="0" fontId="22" fillId="8" borderId="9" xfId="0" applyFont="1" applyFill="1" applyBorder="1" applyAlignment="1">
      <alignment horizontal="center" vertical="top"/>
    </xf>
    <xf numFmtId="0" fontId="22" fillId="8" borderId="20" xfId="0" applyFont="1" applyFill="1" applyBorder="1" applyAlignment="1">
      <alignment horizontal="center" vertical="top"/>
    </xf>
    <xf numFmtId="0" fontId="15" fillId="0" borderId="0" xfId="0" applyFont="1" applyAlignment="1">
      <alignment horizontal="left" vertical="center" wrapText="1"/>
    </xf>
    <xf numFmtId="0" fontId="15" fillId="9" borderId="8" xfId="0" applyFont="1" applyFill="1" applyBorder="1" applyAlignment="1">
      <alignment horizontal="center" vertical="top"/>
    </xf>
    <xf numFmtId="0" fontId="15" fillId="9" borderId="9" xfId="0" applyFont="1" applyFill="1" applyBorder="1" applyAlignment="1">
      <alignment horizontal="center" vertical="top"/>
    </xf>
    <xf numFmtId="0" fontId="15" fillId="9" borderId="10" xfId="0" applyFont="1" applyFill="1" applyBorder="1" applyAlignment="1">
      <alignment horizontal="center" vertical="top"/>
    </xf>
    <xf numFmtId="168" fontId="14" fillId="9" borderId="6" xfId="6" applyNumberFormat="1" applyFont="1" applyFill="1" applyBorder="1" applyAlignment="1">
      <alignment horizontal="right"/>
    </xf>
    <xf numFmtId="168" fontId="14" fillId="9" borderId="6" xfId="0" applyNumberFormat="1" applyFont="1" applyFill="1" applyBorder="1" applyAlignment="1">
      <alignment horizontal="right"/>
    </xf>
    <xf numFmtId="0" fontId="15" fillId="8" borderId="8" xfId="0" applyFont="1" applyFill="1" applyBorder="1" applyAlignment="1">
      <alignment horizontal="center" vertical="top"/>
    </xf>
    <xf numFmtId="0" fontId="15" fillId="8" borderId="9" xfId="0" applyFont="1" applyFill="1" applyBorder="1" applyAlignment="1">
      <alignment horizontal="center" vertical="top"/>
    </xf>
    <xf numFmtId="0" fontId="15" fillId="8" borderId="10" xfId="0" applyFont="1" applyFill="1" applyBorder="1" applyAlignment="1">
      <alignment horizontal="center" vertical="top"/>
    </xf>
    <xf numFmtId="168" fontId="14" fillId="8" borderId="6" xfId="0" applyNumberFormat="1" applyFont="1" applyFill="1" applyBorder="1" applyAlignment="1">
      <alignment horizontal="right"/>
    </xf>
    <xf numFmtId="0" fontId="14" fillId="0" borderId="6" xfId="0" applyFont="1" applyBorder="1" applyAlignment="1">
      <alignment horizontal="left" vertical="top"/>
    </xf>
    <xf numFmtId="0" fontId="14" fillId="0" borderId="6" xfId="0" applyFont="1" applyBorder="1" applyAlignment="1">
      <alignment horizontal="right"/>
    </xf>
    <xf numFmtId="0" fontId="23" fillId="7" borderId="0" xfId="0" applyFont="1" applyFill="1" applyAlignment="1">
      <alignment horizontal="center" vertical="center"/>
    </xf>
    <xf numFmtId="0" fontId="16" fillId="7" borderId="0" xfId="0" applyFont="1" applyFill="1" applyAlignment="1">
      <alignment horizontal="center" vertical="justify"/>
    </xf>
    <xf numFmtId="0" fontId="18" fillId="5" borderId="1" xfId="0" applyFont="1" applyFill="1" applyBorder="1" applyAlignment="1">
      <alignment horizontal="left" wrapText="1"/>
    </xf>
    <xf numFmtId="0" fontId="18" fillId="5" borderId="2" xfId="0" applyFont="1" applyFill="1" applyBorder="1" applyAlignment="1">
      <alignment horizontal="left" wrapText="1"/>
    </xf>
    <xf numFmtId="0" fontId="18" fillId="5" borderId="3" xfId="0" applyFont="1" applyFill="1" applyBorder="1" applyAlignment="1">
      <alignment horizontal="left" wrapText="1"/>
    </xf>
    <xf numFmtId="0" fontId="18" fillId="5" borderId="1" xfId="0" applyFont="1" applyFill="1" applyBorder="1" applyAlignment="1">
      <alignment horizontal="right"/>
    </xf>
    <xf numFmtId="0" fontId="18" fillId="5" borderId="3" xfId="0" applyFont="1" applyFill="1" applyBorder="1" applyAlignment="1">
      <alignment horizontal="right"/>
    </xf>
  </cellXfs>
  <cellStyles count="43">
    <cellStyle name="BP/1" xfId="9" xr:uid="{E048E0AD-ADD9-467C-9E2C-3E3067103DB9}"/>
    <cellStyle name="BP/2" xfId="10" xr:uid="{2E75F4DE-F572-4B72-BB65-111BE763C009}"/>
    <cellStyle name="BP/3" xfId="11" xr:uid="{8EB133FC-A241-445B-8218-D11D430DB523}"/>
    <cellStyle name="BP/4" xfId="12" xr:uid="{5DF11AA8-DC0F-4F11-8FE0-4DB979790E25}"/>
    <cellStyle name="BP/5" xfId="13" xr:uid="{0B5846AE-90AA-4840-81E9-D37A5642514B}"/>
    <cellStyle name="BP/6" xfId="14" xr:uid="{93410310-F8B0-4A75-ADDC-5311095BD5F7}"/>
    <cellStyle name="BP/7" xfId="15" xr:uid="{F3708310-F581-4F78-A23E-D8C81F0ACC57}"/>
    <cellStyle name="Euro" xfId="16" xr:uid="{DF5AC8A8-C032-4BE7-B2B1-4CDF44B78DBE}"/>
    <cellStyle name="Euro 2" xfId="2" xr:uid="{00000000-0005-0000-0000-000000000000}"/>
    <cellStyle name="Euro 2 2" xfId="17" xr:uid="{97535992-DD65-4C5C-B679-6721D9022A08}"/>
    <cellStyle name="Milliers" xfId="7" builtinId="3"/>
    <cellStyle name="Milliers 2" xfId="18" xr:uid="{F2F29FEA-6DBF-4151-8A1A-D41D26A8E799}"/>
    <cellStyle name="Milliers 3" xfId="19" xr:uid="{51EF12DE-AB32-47BC-AFFE-5757D83BA2D9}"/>
    <cellStyle name="Milliers 3 2" xfId="20" xr:uid="{146ACA73-AF6C-4175-B1B3-6DC66F5C13E0}"/>
    <cellStyle name="Milliers 3 2 2" xfId="39" xr:uid="{3BA15175-4674-4084-A5B6-54F762208194}"/>
    <cellStyle name="Milliers 3 3" xfId="38" xr:uid="{19DFFDB5-8A94-412A-862A-012612EB7110}"/>
    <cellStyle name="Milliers 4" xfId="41" xr:uid="{4A513565-BB5C-4FF1-9775-94CA6CCE2C9B}"/>
    <cellStyle name="Monétaire" xfId="6" builtinId="4"/>
    <cellStyle name="Monétaire 2" xfId="42" xr:uid="{C5450C8F-2EE9-4247-84C5-53C44167A9D0}"/>
    <cellStyle name="Normal" xfId="0" builtinId="0"/>
    <cellStyle name="Normal 15" xfId="21" xr:uid="{7FC9A167-E143-472F-AE14-4FF05C2162C2}"/>
    <cellStyle name="Normal 15 2" xfId="40" xr:uid="{C0892C64-0516-4C50-870A-854BB7F95816}"/>
    <cellStyle name="Normal 17" xfId="22" xr:uid="{98A7C9DB-7626-4253-9B54-83E16A31382E}"/>
    <cellStyle name="Normal 2" xfId="1" xr:uid="{00000000-0005-0000-0000-000003000000}"/>
    <cellStyle name="Normal 2 2" xfId="4" xr:uid="{E99B87E9-B777-48F1-85B0-62AA7091689F}"/>
    <cellStyle name="Normal 2 2 2" xfId="24" xr:uid="{3F696364-4DB2-4030-9C75-A04725D657B4}"/>
    <cellStyle name="Normal 2 3" xfId="25" xr:uid="{7D17F58F-3112-4E05-85A5-D2292BC18F31}"/>
    <cellStyle name="Normal 2 4" xfId="26" xr:uid="{31EA9BAC-B398-4DD5-9794-EF99671C8B56}"/>
    <cellStyle name="Normal 2 5" xfId="27" xr:uid="{7B85A635-8089-4F5F-8F81-8828C88AE007}"/>
    <cellStyle name="Normal 2 6" xfId="28" xr:uid="{09FE82D6-1A1F-4262-AD39-E97AAF91373D}"/>
    <cellStyle name="Normal 2 6 2" xfId="29" xr:uid="{26CC47AA-62DC-4AE6-93D7-B5D0361089A0}"/>
    <cellStyle name="Normal 2 7" xfId="30" xr:uid="{1EEF3154-52DF-4785-8717-F4F5A1B741AA}"/>
    <cellStyle name="Normal 2 8" xfId="23" xr:uid="{ED7E3B1B-158E-4555-98F4-AAC331B90816}"/>
    <cellStyle name="Normal 27" xfId="31" xr:uid="{427EE357-4289-4121-A254-DB5B19E377FB}"/>
    <cellStyle name="Normal 3" xfId="3" xr:uid="{23EE7895-F563-43E0-BAE5-9E5A1A6FE912}"/>
    <cellStyle name="Normal 3 2" xfId="32" xr:uid="{7FE42783-2BB4-48B0-B756-FFD24CE67929}"/>
    <cellStyle name="Normal 4" xfId="8" xr:uid="{6500C1D8-645D-4954-A499-388BD57F2418}"/>
    <cellStyle name="Normal 4 2" xfId="33" xr:uid="{99114B64-08A0-40A4-95B1-8DEE3BD58474}"/>
    <cellStyle name="Normal 7" xfId="5" xr:uid="{087ADD76-4CE4-4465-8DE0-404E163B86C7}"/>
    <cellStyle name="prix/BP" xfId="34" xr:uid="{7BE75DB2-D863-48DC-BA0C-281FDDE37298}"/>
    <cellStyle name="Quantité/BP" xfId="35" xr:uid="{7D26D8A9-B258-48E2-9865-456C3E4A9927}"/>
    <cellStyle name="Style 2" xfId="36" xr:uid="{E274E188-A991-4442-A9B8-2CBA6517A512}"/>
    <cellStyle name="Unité/BP" xfId="37" xr:uid="{185ACD09-01D0-4970-A21F-CD9EEFAE8F9F}"/>
  </cellStyles>
  <dxfs count="0"/>
  <tableStyles count="0" defaultTableStyle="TableStyleMedium2" defaultPivotStyle="PivotStyleLight16"/>
  <colors>
    <mruColors>
      <color rgb="FFFF6600"/>
      <color rgb="FFFA9F4C"/>
      <color rgb="FFF38A2B"/>
      <color rgb="FFA9D08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783473</xdr:colOff>
      <xdr:row>26</xdr:row>
      <xdr:rowOff>173875</xdr:rowOff>
    </xdr:from>
    <xdr:to>
      <xdr:col>6</xdr:col>
      <xdr:colOff>92825</xdr:colOff>
      <xdr:row>28</xdr:row>
      <xdr:rowOff>152400</xdr:rowOff>
    </xdr:to>
    <xdr:pic>
      <xdr:nvPicPr>
        <xdr:cNvPr id="3" name="image3.png" descr="Expertise France - Solthis">
          <a:extLst>
            <a:ext uri="{FF2B5EF4-FFF2-40B4-BE49-F238E27FC236}">
              <a16:creationId xmlns:a16="http://schemas.microsoft.com/office/drawing/2014/main" id="{A4CD1D7E-C33E-4B48-AC88-1FD77A28D68A}"/>
            </a:ext>
          </a:extLst>
        </xdr:cNvPr>
        <xdr:cNvPicPr/>
      </xdr:nvPicPr>
      <xdr:blipFill>
        <a:blip xmlns:r="http://schemas.openxmlformats.org/officeDocument/2006/relationships" r:embed="rId1" cstate="print"/>
        <a:stretch>
          <a:fillRect/>
        </a:stretch>
      </xdr:blipFill>
      <xdr:spPr>
        <a:xfrm>
          <a:off x="3155198" y="7584325"/>
          <a:ext cx="1684887" cy="683375"/>
        </a:xfrm>
        <a:prstGeom prst="rect">
          <a:avLst/>
        </a:prstGeom>
      </xdr:spPr>
    </xdr:pic>
    <xdr:clientData/>
  </xdr:twoCellAnchor>
  <xdr:twoCellAnchor>
    <xdr:from>
      <xdr:col>1</xdr:col>
      <xdr:colOff>323157</xdr:colOff>
      <xdr:row>23</xdr:row>
      <xdr:rowOff>105468</xdr:rowOff>
    </xdr:from>
    <xdr:to>
      <xdr:col>1</xdr:col>
      <xdr:colOff>427932</xdr:colOff>
      <xdr:row>34</xdr:row>
      <xdr:rowOff>22226</xdr:rowOff>
    </xdr:to>
    <xdr:sp macro="" textlink="">
      <xdr:nvSpPr>
        <xdr:cNvPr id="4" name="Text Box 167">
          <a:extLst>
            <a:ext uri="{FF2B5EF4-FFF2-40B4-BE49-F238E27FC236}">
              <a16:creationId xmlns:a16="http://schemas.microsoft.com/office/drawing/2014/main" id="{FDEAACA5-A7F8-4B62-857C-917D2374E417}"/>
            </a:ext>
          </a:extLst>
        </xdr:cNvPr>
        <xdr:cNvSpPr txBox="1">
          <a:spLocks noChangeArrowheads="1"/>
        </xdr:cNvSpPr>
      </xdr:nvSpPr>
      <xdr:spPr bwMode="auto">
        <a:xfrm>
          <a:off x="1113732" y="6363393"/>
          <a:ext cx="104775" cy="38982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vert270" wrap="square" lIns="0" tIns="0" rIns="0" bIns="0" anchor="ctr" anchorCtr="0" upright="1">
          <a:noAutofit/>
        </a:bodyPr>
        <a:lstStyle/>
        <a:p>
          <a:pPr algn="ctr"/>
          <a:r>
            <a:rPr lang="fr-FR" sz="1000">
              <a:effectLst/>
              <a:latin typeface="+mn-lt"/>
              <a:ea typeface="+mn-ea"/>
              <a:cs typeface="+mn-cs"/>
            </a:rPr>
            <a:t>N/Réf : MOS-OC 24062-4</a:t>
          </a:r>
        </a:p>
      </xdr:txBody>
    </xdr:sp>
    <xdr:clientData/>
  </xdr:twoCellAnchor>
  <xdr:twoCellAnchor editAs="oneCell">
    <xdr:from>
      <xdr:col>4</xdr:col>
      <xdr:colOff>396240</xdr:colOff>
      <xdr:row>3</xdr:row>
      <xdr:rowOff>91440</xdr:rowOff>
    </xdr:from>
    <xdr:to>
      <xdr:col>5</xdr:col>
      <xdr:colOff>419100</xdr:colOff>
      <xdr:row>6</xdr:row>
      <xdr:rowOff>186690</xdr:rowOff>
    </xdr:to>
    <xdr:pic>
      <xdr:nvPicPr>
        <xdr:cNvPr id="5" name="image1.jpeg">
          <a:extLst>
            <a:ext uri="{FF2B5EF4-FFF2-40B4-BE49-F238E27FC236}">
              <a16:creationId xmlns:a16="http://schemas.microsoft.com/office/drawing/2014/main" id="{A2DF8876-A0AC-4851-BC5C-0AEA62EC586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58540" y="643890"/>
          <a:ext cx="813435" cy="942975"/>
        </a:xfrm>
        <a:prstGeom prst="rect">
          <a:avLst/>
        </a:prstGeom>
      </xdr:spPr>
    </xdr:pic>
    <xdr:clientData/>
  </xdr:twoCellAnchor>
  <xdr:twoCellAnchor editAs="oneCell">
    <xdr:from>
      <xdr:col>2</xdr:col>
      <xdr:colOff>592075</xdr:colOff>
      <xdr:row>11</xdr:row>
      <xdr:rowOff>26150</xdr:rowOff>
    </xdr:from>
    <xdr:to>
      <xdr:col>7</xdr:col>
      <xdr:colOff>207645</xdr:colOff>
      <xdr:row>23</xdr:row>
      <xdr:rowOff>693</xdr:rowOff>
    </xdr:to>
    <xdr:pic>
      <xdr:nvPicPr>
        <xdr:cNvPr id="6" name="Picture 1">
          <a:extLst>
            <a:ext uri="{FF2B5EF4-FFF2-40B4-BE49-F238E27FC236}">
              <a16:creationId xmlns:a16="http://schemas.microsoft.com/office/drawing/2014/main" id="{9175BCEC-4BE7-4557-2162-3FC2D6C0BB65}"/>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8920" r="18764" b="18239"/>
        <a:stretch/>
      </xdr:blipFill>
      <xdr:spPr bwMode="auto">
        <a:xfrm>
          <a:off x="2173225" y="3236075"/>
          <a:ext cx="3572255" cy="3013018"/>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Etude%20de%20prix%20AB\Devis%202015\Excel\40051%20Honoraires%20AB%20ENG%20-%20STR%20-%20NORPAC%20-%2055%20LOGTS%20-%20ESCAPON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VIS AB ENGINEERING"/>
      <sheetName val="Données d'entrée"/>
      <sheetName val="infos métré etude de prix"/>
      <sheetName val="Passation Technique"/>
      <sheetName val="Passation Financière"/>
    </sheetNames>
    <sheetDataSet>
      <sheetData sheetId="0"/>
      <sheetData sheetId="1">
        <row r="4">
          <cell r="Q4" t="str">
            <v>De : M. Walid ECHRIF</v>
          </cell>
        </row>
      </sheetData>
      <sheetData sheetId="2">
        <row r="11">
          <cell r="G11">
            <v>1</v>
          </cell>
        </row>
        <row r="12">
          <cell r="G12">
            <v>2</v>
          </cell>
        </row>
        <row r="13">
          <cell r="G13">
            <v>3</v>
          </cell>
        </row>
      </sheetData>
      <sheetData sheetId="3"/>
      <sheetData sheetId="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92B33-FC20-4796-96F6-A6C7A96058B3}">
  <dimension ref="B1:J42"/>
  <sheetViews>
    <sheetView zoomScaleNormal="100" workbookViewId="0">
      <selection activeCell="H28" sqref="H28"/>
    </sheetView>
  </sheetViews>
  <sheetFormatPr baseColWidth="10" defaultRowHeight="14.4" x14ac:dyDescent="0.3"/>
  <sheetData>
    <row r="1" spans="2:10" ht="15" thickBot="1" x14ac:dyDescent="0.35"/>
    <row r="2" spans="2:10" x14ac:dyDescent="0.3">
      <c r="B2" s="37"/>
      <c r="C2" s="38"/>
      <c r="D2" s="38"/>
      <c r="E2" s="38"/>
      <c r="F2" s="38"/>
      <c r="G2" s="38"/>
      <c r="H2" s="38"/>
      <c r="I2" s="39"/>
    </row>
    <row r="3" spans="2:10" x14ac:dyDescent="0.3">
      <c r="B3" s="36"/>
      <c r="I3" s="40"/>
    </row>
    <row r="4" spans="2:10" x14ac:dyDescent="0.3">
      <c r="B4" s="36"/>
      <c r="I4" s="40"/>
    </row>
    <row r="5" spans="2:10" x14ac:dyDescent="0.3">
      <c r="B5" s="36"/>
      <c r="I5" s="40"/>
    </row>
    <row r="6" spans="2:10" ht="38.4" customHeight="1" x14ac:dyDescent="0.3">
      <c r="B6" s="36"/>
      <c r="I6" s="40"/>
    </row>
    <row r="7" spans="2:10" ht="30" x14ac:dyDescent="0.3">
      <c r="B7" s="36"/>
      <c r="H7" s="60"/>
      <c r="I7" s="41"/>
    </row>
    <row r="8" spans="2:10" ht="30" customHeight="1" x14ac:dyDescent="0.3">
      <c r="B8" s="36"/>
      <c r="C8" s="60"/>
      <c r="D8" s="121" t="s">
        <v>76</v>
      </c>
      <c r="E8" s="121"/>
      <c r="F8" s="121"/>
      <c r="G8" s="121"/>
      <c r="H8" s="121"/>
      <c r="I8" s="121"/>
    </row>
    <row r="9" spans="2:10" ht="22.2" customHeight="1" x14ac:dyDescent="0.3">
      <c r="B9" s="36"/>
      <c r="C9" s="50"/>
      <c r="D9" s="120" t="s">
        <v>75</v>
      </c>
      <c r="E9" s="120"/>
      <c r="F9" s="120"/>
      <c r="G9" s="120"/>
      <c r="H9" s="50"/>
      <c r="I9" s="41"/>
    </row>
    <row r="10" spans="2:10" ht="30" x14ac:dyDescent="0.3">
      <c r="B10" s="36"/>
      <c r="C10" s="50"/>
      <c r="D10" s="50"/>
      <c r="E10" s="50"/>
      <c r="F10" s="50"/>
      <c r="G10" s="50"/>
      <c r="H10" s="50"/>
      <c r="I10" s="48"/>
      <c r="J10" s="47"/>
    </row>
    <row r="11" spans="2:10" ht="30" x14ac:dyDescent="0.3">
      <c r="B11" s="36"/>
      <c r="C11" s="49"/>
      <c r="D11" s="49"/>
      <c r="E11" s="49"/>
      <c r="F11" s="49"/>
      <c r="G11" s="49"/>
      <c r="H11" s="49"/>
      <c r="I11" s="41"/>
    </row>
    <row r="12" spans="2:10" ht="24.6" x14ac:dyDescent="0.3">
      <c r="B12" s="36"/>
      <c r="C12" s="49"/>
      <c r="D12" s="49"/>
      <c r="E12" s="49"/>
      <c r="F12" s="49"/>
      <c r="G12" s="49"/>
      <c r="H12" s="49"/>
      <c r="I12" s="42"/>
    </row>
    <row r="13" spans="2:10" ht="24.6" x14ac:dyDescent="0.3">
      <c r="B13" s="36"/>
      <c r="C13" s="49"/>
      <c r="D13" s="49"/>
      <c r="E13" s="49"/>
      <c r="F13" s="49"/>
      <c r="G13" s="49"/>
      <c r="H13" s="49"/>
      <c r="I13" s="42"/>
    </row>
    <row r="14" spans="2:10" ht="24.6" x14ac:dyDescent="0.3">
      <c r="B14" s="36"/>
      <c r="C14" s="34"/>
      <c r="D14" s="34"/>
      <c r="E14" s="34"/>
      <c r="F14" s="34"/>
      <c r="G14" s="34"/>
      <c r="H14" s="34"/>
      <c r="I14" s="42"/>
    </row>
    <row r="15" spans="2:10" ht="15" hidden="1" customHeight="1" x14ac:dyDescent="0.3">
      <c r="B15" s="36"/>
      <c r="C15" s="34"/>
      <c r="D15" s="34"/>
      <c r="E15" s="34"/>
      <c r="F15" s="34"/>
      <c r="G15" s="34"/>
      <c r="H15" s="34"/>
      <c r="I15" s="42"/>
    </row>
    <row r="16" spans="2:10" ht="31.8" x14ac:dyDescent="0.3">
      <c r="B16" s="36"/>
      <c r="C16" s="35"/>
      <c r="D16" s="35"/>
      <c r="E16" s="35"/>
      <c r="F16" s="35"/>
      <c r="G16" s="35"/>
      <c r="H16" s="35"/>
      <c r="I16" s="43"/>
    </row>
    <row r="17" spans="2:9" x14ac:dyDescent="0.3">
      <c r="B17" s="36"/>
      <c r="I17" s="40"/>
    </row>
    <row r="18" spans="2:9" x14ac:dyDescent="0.3">
      <c r="B18" s="36"/>
      <c r="I18" s="40"/>
    </row>
    <row r="19" spans="2:9" x14ac:dyDescent="0.3">
      <c r="B19" s="36"/>
      <c r="I19" s="40"/>
    </row>
    <row r="20" spans="2:9" x14ac:dyDescent="0.3">
      <c r="B20" s="36"/>
      <c r="I20" s="40"/>
    </row>
    <row r="21" spans="2:9" x14ac:dyDescent="0.3">
      <c r="B21" s="36"/>
      <c r="I21" s="40"/>
    </row>
    <row r="22" spans="2:9" ht="31.8" x14ac:dyDescent="0.3">
      <c r="B22" s="36"/>
      <c r="C22" s="35"/>
      <c r="D22" s="35"/>
      <c r="E22" s="35"/>
      <c r="F22" s="35"/>
      <c r="G22" s="35"/>
      <c r="H22" s="35"/>
      <c r="I22" s="43"/>
    </row>
    <row r="23" spans="2:9" ht="31.8" x14ac:dyDescent="0.3">
      <c r="B23" s="36"/>
      <c r="C23" s="35"/>
      <c r="H23" s="35"/>
      <c r="I23" s="43"/>
    </row>
    <row r="24" spans="2:9" ht="31.8" x14ac:dyDescent="0.3">
      <c r="B24" s="36"/>
      <c r="I24" s="43"/>
    </row>
    <row r="25" spans="2:9" ht="31.8" x14ac:dyDescent="0.3">
      <c r="B25" s="36"/>
      <c r="C25" s="119" t="s">
        <v>77</v>
      </c>
      <c r="D25" s="119"/>
      <c r="E25" s="119"/>
      <c r="F25" s="119"/>
      <c r="G25" s="119"/>
      <c r="H25" s="119"/>
      <c r="I25" s="43"/>
    </row>
    <row r="26" spans="2:9" ht="27.6" x14ac:dyDescent="0.3">
      <c r="B26" s="36"/>
      <c r="C26" s="9"/>
      <c r="D26" s="9"/>
      <c r="F26" s="61"/>
      <c r="G26" s="9"/>
      <c r="H26" s="9"/>
      <c r="I26" s="44"/>
    </row>
    <row r="27" spans="2:9" ht="27.6" x14ac:dyDescent="0.3">
      <c r="B27" s="36"/>
      <c r="C27" s="9"/>
      <c r="D27" s="9"/>
      <c r="E27" s="9"/>
      <c r="F27" s="9"/>
      <c r="G27" s="9"/>
      <c r="H27" s="9"/>
      <c r="I27" s="44"/>
    </row>
    <row r="28" spans="2:9" ht="27.6" x14ac:dyDescent="0.3">
      <c r="B28" s="36"/>
      <c r="C28" s="9"/>
      <c r="D28" s="9"/>
      <c r="E28" s="9"/>
      <c r="F28" s="9"/>
      <c r="G28" s="9"/>
      <c r="H28" s="9"/>
      <c r="I28" s="44"/>
    </row>
    <row r="29" spans="2:9" ht="27.6" x14ac:dyDescent="0.3">
      <c r="B29" s="36"/>
      <c r="C29" s="9"/>
      <c r="D29" s="9"/>
      <c r="E29" s="9"/>
      <c r="F29" s="9"/>
      <c r="G29" s="9"/>
      <c r="H29" s="9"/>
      <c r="I29" s="44"/>
    </row>
    <row r="30" spans="2:9" ht="27.6" x14ac:dyDescent="0.3">
      <c r="B30" s="36"/>
      <c r="C30" s="9"/>
      <c r="D30" s="9"/>
      <c r="E30" s="9"/>
      <c r="F30" s="9"/>
      <c r="G30" s="9"/>
      <c r="H30" s="9"/>
      <c r="I30" s="44"/>
    </row>
    <row r="31" spans="2:9" ht="27.6" x14ac:dyDescent="0.3">
      <c r="B31" s="36"/>
      <c r="C31" s="9"/>
      <c r="D31" s="9"/>
      <c r="E31" s="9"/>
      <c r="F31" s="9"/>
      <c r="G31" s="9"/>
      <c r="H31" s="9"/>
      <c r="I31" s="44"/>
    </row>
    <row r="32" spans="2:9" ht="28.2" thickBot="1" x14ac:dyDescent="0.35">
      <c r="B32" s="45"/>
      <c r="C32" s="46"/>
      <c r="D32" s="46"/>
      <c r="E32" s="46"/>
      <c r="F32" s="46"/>
      <c r="G32" s="46"/>
      <c r="H32" s="46"/>
      <c r="I32" s="62"/>
    </row>
    <row r="33" spans="3:9" ht="27.6" x14ac:dyDescent="0.3">
      <c r="C33" s="9"/>
      <c r="D33" s="9"/>
      <c r="E33" s="9"/>
      <c r="F33" s="9"/>
      <c r="G33" s="9"/>
      <c r="H33" s="9"/>
      <c r="I33" s="9"/>
    </row>
    <row r="34" spans="3:9" ht="27.6" x14ac:dyDescent="0.3">
      <c r="C34" s="9"/>
      <c r="D34" s="9"/>
      <c r="E34" s="9"/>
      <c r="F34" s="9"/>
      <c r="G34" s="9"/>
      <c r="H34" s="9"/>
      <c r="I34" s="9"/>
    </row>
    <row r="35" spans="3:9" ht="27.6" x14ac:dyDescent="0.3">
      <c r="C35" s="9"/>
      <c r="D35" s="9"/>
      <c r="E35" s="9"/>
      <c r="F35" s="9"/>
      <c r="G35" s="9"/>
      <c r="H35" s="9"/>
      <c r="I35" s="9"/>
    </row>
    <row r="37" spans="3:9" ht="15" customHeight="1" x14ac:dyDescent="0.3">
      <c r="C37" s="9"/>
      <c r="D37" s="9"/>
      <c r="E37" s="9"/>
      <c r="F37" s="9"/>
      <c r="G37" s="9"/>
      <c r="H37" s="9"/>
      <c r="I37" s="9"/>
    </row>
    <row r="38" spans="3:9" ht="15" customHeight="1" x14ac:dyDescent="0.3">
      <c r="C38" s="9"/>
      <c r="D38" s="9"/>
      <c r="E38" s="9"/>
      <c r="F38" s="9"/>
      <c r="G38" s="9"/>
      <c r="H38" s="9"/>
      <c r="I38" s="9"/>
    </row>
    <row r="41" spans="3:9" ht="82.8" x14ac:dyDescent="0.45">
      <c r="C41" s="7" t="s">
        <v>2</v>
      </c>
      <c r="D41" s="8"/>
      <c r="E41" s="8"/>
      <c r="F41" s="8"/>
      <c r="G41" s="8"/>
      <c r="H41" s="8"/>
      <c r="I41" s="8"/>
    </row>
    <row r="42" spans="3:9" ht="27.6" x14ac:dyDescent="0.45">
      <c r="C42" s="7"/>
      <c r="D42" s="8"/>
      <c r="E42" s="8"/>
      <c r="F42" s="8"/>
      <c r="G42" s="8"/>
      <c r="H42" s="8"/>
      <c r="I42" s="8"/>
    </row>
  </sheetData>
  <mergeCells count="3">
    <mergeCell ref="C25:H25"/>
    <mergeCell ref="D9:G9"/>
    <mergeCell ref="D8:I8"/>
  </mergeCells>
  <pageMargins left="0.7" right="0.7" top="0.75" bottom="0.75" header="0.3" footer="0.3"/>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01EBC-85DD-4E36-AED5-62EDBD4D139A}">
  <dimension ref="A1:G72"/>
  <sheetViews>
    <sheetView tabSelected="1" zoomScale="106" zoomScaleNormal="106" workbookViewId="0">
      <selection activeCell="B5" sqref="B5:D5"/>
    </sheetView>
  </sheetViews>
  <sheetFormatPr baseColWidth="10" defaultRowHeight="14.4" x14ac:dyDescent="0.3"/>
  <cols>
    <col min="1" max="1" width="8.33203125" customWidth="1"/>
    <col min="2" max="2" width="59.33203125" customWidth="1"/>
    <col min="3" max="3" width="8" customWidth="1"/>
    <col min="4" max="4" width="7.88671875" customWidth="1"/>
    <col min="5" max="5" width="11.5546875" style="81"/>
    <col min="6" max="6" width="14.6640625" customWidth="1"/>
  </cols>
  <sheetData>
    <row r="1" spans="1:6" ht="20.399999999999999" x14ac:dyDescent="0.3">
      <c r="A1" s="142" t="s">
        <v>6</v>
      </c>
      <c r="B1" s="142"/>
      <c r="C1" s="142"/>
      <c r="D1" s="142"/>
      <c r="E1" s="142"/>
      <c r="F1" s="142"/>
    </row>
    <row r="2" spans="1:6" x14ac:dyDescent="0.3">
      <c r="A2" s="143" t="s">
        <v>18</v>
      </c>
      <c r="B2" s="143"/>
      <c r="C2" s="143"/>
      <c r="D2" s="143"/>
      <c r="E2" s="143"/>
      <c r="F2" s="143"/>
    </row>
    <row r="4" spans="1:6" ht="17.399999999999999" x14ac:dyDescent="0.3">
      <c r="A4" s="122" t="s">
        <v>19</v>
      </c>
      <c r="B4" s="123"/>
      <c r="C4" s="123"/>
      <c r="D4" s="123"/>
      <c r="E4" s="123"/>
      <c r="F4" s="123"/>
    </row>
    <row r="5" spans="1:6" ht="15.6" x14ac:dyDescent="0.3">
      <c r="A5" s="26" t="s">
        <v>0</v>
      </c>
      <c r="B5" s="144" t="s">
        <v>21</v>
      </c>
      <c r="C5" s="145"/>
      <c r="D5" s="146"/>
      <c r="E5" s="147" t="s">
        <v>13</v>
      </c>
      <c r="F5" s="148"/>
    </row>
    <row r="6" spans="1:6" x14ac:dyDescent="0.3">
      <c r="A6" s="27"/>
      <c r="B6" s="140" t="s">
        <v>20</v>
      </c>
      <c r="C6" s="140"/>
      <c r="D6" s="140"/>
      <c r="E6" s="141"/>
      <c r="F6" s="141"/>
    </row>
    <row r="7" spans="1:6" x14ac:dyDescent="0.3">
      <c r="A7" s="131" t="s">
        <v>8</v>
      </c>
      <c r="B7" s="132"/>
      <c r="C7" s="132"/>
      <c r="D7" s="133"/>
      <c r="E7" s="134">
        <f>F70</f>
        <v>44100</v>
      </c>
      <c r="F7" s="134"/>
    </row>
    <row r="8" spans="1:6" x14ac:dyDescent="0.3">
      <c r="A8" s="131" t="s">
        <v>22</v>
      </c>
      <c r="B8" s="132"/>
      <c r="C8" s="132"/>
      <c r="D8" s="133"/>
      <c r="E8" s="135">
        <f>E7*15%</f>
        <v>6615</v>
      </c>
      <c r="F8" s="135"/>
    </row>
    <row r="9" spans="1:6" x14ac:dyDescent="0.3">
      <c r="A9" s="136" t="s">
        <v>9</v>
      </c>
      <c r="B9" s="137"/>
      <c r="C9" s="137"/>
      <c r="D9" s="138"/>
      <c r="E9" s="139">
        <f>E7+E8</f>
        <v>50715</v>
      </c>
      <c r="F9" s="139"/>
    </row>
    <row r="11" spans="1:6" ht="17.399999999999999" x14ac:dyDescent="0.3">
      <c r="A11" s="122" t="s">
        <v>23</v>
      </c>
      <c r="B11" s="123"/>
      <c r="C11" s="123"/>
      <c r="D11" s="123"/>
      <c r="E11" s="123"/>
      <c r="F11" s="123"/>
    </row>
    <row r="12" spans="1:6" ht="15.6" x14ac:dyDescent="0.3">
      <c r="A12" s="28" t="s">
        <v>0</v>
      </c>
      <c r="B12" s="29" t="s">
        <v>21</v>
      </c>
      <c r="C12" s="30" t="s">
        <v>1</v>
      </c>
      <c r="D12" s="31" t="s">
        <v>24</v>
      </c>
      <c r="E12" s="58" t="s">
        <v>25</v>
      </c>
      <c r="F12" s="32" t="s">
        <v>13</v>
      </c>
    </row>
    <row r="13" spans="1:6" x14ac:dyDescent="0.3">
      <c r="A13" s="10"/>
      <c r="B13" s="1"/>
      <c r="C13" s="2"/>
      <c r="D13" s="3"/>
      <c r="E13" s="82"/>
      <c r="F13" s="33"/>
    </row>
    <row r="14" spans="1:6" ht="15.6" x14ac:dyDescent="0.3">
      <c r="A14" s="25" t="s">
        <v>14</v>
      </c>
      <c r="B14" s="124" t="s">
        <v>26</v>
      </c>
      <c r="C14" s="125"/>
      <c r="D14" s="125"/>
      <c r="E14" s="125"/>
      <c r="F14" s="126"/>
    </row>
    <row r="15" spans="1:6" ht="15.6" x14ac:dyDescent="0.3">
      <c r="A15" s="24">
        <v>0</v>
      </c>
      <c r="B15" s="64" t="s">
        <v>27</v>
      </c>
      <c r="C15" s="65"/>
      <c r="D15" s="66"/>
      <c r="E15" s="83"/>
      <c r="F15" s="63"/>
    </row>
    <row r="16" spans="1:6" ht="274.2" customHeight="1" x14ac:dyDescent="0.3">
      <c r="A16" s="24"/>
      <c r="B16" s="113" t="s">
        <v>28</v>
      </c>
      <c r="C16" s="80"/>
      <c r="D16" s="80"/>
      <c r="E16" s="88"/>
      <c r="F16" s="79"/>
    </row>
    <row r="17" spans="1:7" x14ac:dyDescent="0.3">
      <c r="A17" s="67">
        <v>1</v>
      </c>
      <c r="B17" s="55" t="s">
        <v>29</v>
      </c>
      <c r="C17" s="90"/>
      <c r="D17" s="91"/>
      <c r="E17" s="92"/>
      <c r="F17" s="93"/>
      <c r="G17" s="17"/>
    </row>
    <row r="18" spans="1:7" x14ac:dyDescent="0.3">
      <c r="A18" s="12" t="s">
        <v>4</v>
      </c>
      <c r="B18" s="89" t="s">
        <v>30</v>
      </c>
      <c r="C18" s="97"/>
      <c r="D18" s="94"/>
      <c r="E18" s="95"/>
      <c r="F18" s="96"/>
      <c r="G18" s="17"/>
    </row>
    <row r="19" spans="1:7" ht="124.8" customHeight="1" x14ac:dyDescent="0.3">
      <c r="A19" s="16"/>
      <c r="B19" s="69" t="s">
        <v>31</v>
      </c>
      <c r="C19" s="13"/>
      <c r="D19" s="54"/>
      <c r="E19" s="84"/>
      <c r="F19" s="51"/>
    </row>
    <row r="20" spans="1:7" x14ac:dyDescent="0.3">
      <c r="A20" s="23"/>
      <c r="B20" s="18" t="s">
        <v>32</v>
      </c>
      <c r="C20" s="19" t="s">
        <v>1</v>
      </c>
      <c r="D20" s="20">
        <v>52</v>
      </c>
      <c r="E20" s="85">
        <v>260</v>
      </c>
      <c r="F20" s="52">
        <f>+D20*E20</f>
        <v>13520</v>
      </c>
    </row>
    <row r="21" spans="1:7" x14ac:dyDescent="0.3">
      <c r="A21" s="12" t="s">
        <v>16</v>
      </c>
      <c r="B21" s="89" t="s">
        <v>33</v>
      </c>
      <c r="C21" s="97"/>
      <c r="D21" s="94"/>
      <c r="E21" s="95"/>
      <c r="F21" s="112"/>
    </row>
    <row r="22" spans="1:7" ht="118.8" x14ac:dyDescent="0.3">
      <c r="A22" s="16"/>
      <c r="B22" s="69" t="s">
        <v>34</v>
      </c>
      <c r="C22" s="13"/>
      <c r="D22" s="54"/>
      <c r="E22" s="84"/>
      <c r="F22" s="51"/>
    </row>
    <row r="23" spans="1:7" x14ac:dyDescent="0.3">
      <c r="A23" s="23"/>
      <c r="B23" s="18" t="s">
        <v>32</v>
      </c>
      <c r="C23" s="19" t="s">
        <v>1</v>
      </c>
      <c r="D23" s="20">
        <v>1</v>
      </c>
      <c r="E23" s="85">
        <v>350</v>
      </c>
      <c r="F23" s="52">
        <f>+D23*E23</f>
        <v>350</v>
      </c>
    </row>
    <row r="24" spans="1:7" x14ac:dyDescent="0.3">
      <c r="A24" s="12" t="s">
        <v>15</v>
      </c>
      <c r="B24" s="89" t="s">
        <v>35</v>
      </c>
      <c r="C24" s="97"/>
      <c r="D24" s="94"/>
      <c r="E24" s="95"/>
      <c r="F24" s="112"/>
    </row>
    <row r="25" spans="1:7" ht="118.8" x14ac:dyDescent="0.3">
      <c r="A25" s="16"/>
      <c r="B25" s="69" t="s">
        <v>36</v>
      </c>
      <c r="C25" s="13"/>
      <c r="D25" s="54"/>
      <c r="E25" s="84"/>
      <c r="F25" s="51"/>
    </row>
    <row r="26" spans="1:7" x14ac:dyDescent="0.3">
      <c r="A26" s="23"/>
      <c r="B26" s="18" t="s">
        <v>32</v>
      </c>
      <c r="C26" s="19" t="s">
        <v>1</v>
      </c>
      <c r="D26" s="20">
        <v>1</v>
      </c>
      <c r="E26" s="85">
        <v>450</v>
      </c>
      <c r="F26" s="52">
        <f>+D26*E26</f>
        <v>450</v>
      </c>
    </row>
    <row r="27" spans="1:7" x14ac:dyDescent="0.3">
      <c r="A27" s="12" t="s">
        <v>37</v>
      </c>
      <c r="B27" s="72" t="s">
        <v>38</v>
      </c>
      <c r="C27" s="97"/>
      <c r="D27" s="98"/>
      <c r="E27" s="99"/>
      <c r="F27" s="100"/>
      <c r="G27" s="17"/>
    </row>
    <row r="28" spans="1:7" ht="159" customHeight="1" x14ac:dyDescent="0.3">
      <c r="A28" s="56"/>
      <c r="B28" s="73" t="s">
        <v>42</v>
      </c>
      <c r="C28" s="101"/>
      <c r="D28" s="102"/>
      <c r="E28" s="103"/>
      <c r="F28" s="104"/>
      <c r="G28" s="17"/>
    </row>
    <row r="29" spans="1:7" x14ac:dyDescent="0.3">
      <c r="A29" s="23"/>
      <c r="B29" s="18" t="s">
        <v>32</v>
      </c>
      <c r="C29" s="19" t="s">
        <v>1</v>
      </c>
      <c r="D29" s="20">
        <v>54</v>
      </c>
      <c r="E29" s="85">
        <v>220</v>
      </c>
      <c r="F29" s="78">
        <f>+D29*E29</f>
        <v>11880</v>
      </c>
      <c r="G29" s="17"/>
    </row>
    <row r="30" spans="1:7" x14ac:dyDescent="0.3">
      <c r="A30" s="12" t="s">
        <v>39</v>
      </c>
      <c r="B30" s="72" t="s">
        <v>40</v>
      </c>
      <c r="C30" s="97"/>
      <c r="D30" s="98"/>
      <c r="E30" s="99"/>
      <c r="F30" s="100"/>
      <c r="G30" s="17"/>
    </row>
    <row r="31" spans="1:7" ht="109.8" customHeight="1" x14ac:dyDescent="0.3">
      <c r="A31" s="75"/>
      <c r="B31" s="77" t="s">
        <v>41</v>
      </c>
      <c r="C31" s="13"/>
      <c r="D31" s="14"/>
      <c r="E31" s="87"/>
      <c r="F31" s="76"/>
      <c r="G31" s="17"/>
    </row>
    <row r="32" spans="1:7" x14ac:dyDescent="0.3">
      <c r="A32" s="23"/>
      <c r="B32" s="18" t="s">
        <v>32</v>
      </c>
      <c r="C32" s="19" t="s">
        <v>1</v>
      </c>
      <c r="D32" s="20">
        <v>2</v>
      </c>
      <c r="E32" s="85">
        <v>85</v>
      </c>
      <c r="F32" s="78">
        <f>+D32*E32</f>
        <v>170</v>
      </c>
      <c r="G32" s="17"/>
    </row>
    <row r="33" spans="1:7" ht="18" customHeight="1" x14ac:dyDescent="0.3">
      <c r="A33" s="67">
        <v>2</v>
      </c>
      <c r="B33" s="55" t="s">
        <v>43</v>
      </c>
      <c r="C33" s="90"/>
      <c r="D33" s="91"/>
      <c r="E33" s="92"/>
      <c r="F33" s="93"/>
      <c r="G33" s="17"/>
    </row>
    <row r="34" spans="1:7" ht="18.600000000000001" customHeight="1" x14ac:dyDescent="0.3">
      <c r="A34" s="12" t="s">
        <v>3</v>
      </c>
      <c r="B34" s="72" t="s">
        <v>44</v>
      </c>
      <c r="C34" s="97"/>
      <c r="D34" s="98"/>
      <c r="E34" s="99"/>
      <c r="F34" s="100"/>
      <c r="G34" s="17"/>
    </row>
    <row r="35" spans="1:7" ht="99" customHeight="1" x14ac:dyDescent="0.3">
      <c r="A35" s="56"/>
      <c r="B35" s="73" t="s">
        <v>45</v>
      </c>
      <c r="C35" s="105"/>
      <c r="D35" s="106"/>
      <c r="E35" s="107"/>
      <c r="F35" s="104"/>
      <c r="G35" s="17"/>
    </row>
    <row r="36" spans="1:7" x14ac:dyDescent="0.3">
      <c r="A36" s="23"/>
      <c r="B36" s="18" t="s">
        <v>32</v>
      </c>
      <c r="C36" s="19" t="s">
        <v>1</v>
      </c>
      <c r="D36" s="20">
        <v>1</v>
      </c>
      <c r="E36" s="85">
        <v>750</v>
      </c>
      <c r="F36" s="78">
        <f>+D36*E36</f>
        <v>750</v>
      </c>
      <c r="G36" s="17"/>
    </row>
    <row r="37" spans="1:7" ht="15.6" customHeight="1" x14ac:dyDescent="0.3">
      <c r="A37" s="12" t="s">
        <v>10</v>
      </c>
      <c r="B37" s="72" t="s">
        <v>46</v>
      </c>
      <c r="C37" s="97"/>
      <c r="D37" s="98"/>
      <c r="E37" s="99"/>
      <c r="F37" s="100"/>
      <c r="G37" s="17"/>
    </row>
    <row r="38" spans="1:7" ht="92.4" x14ac:dyDescent="0.3">
      <c r="A38" s="56"/>
      <c r="B38" s="73" t="s">
        <v>47</v>
      </c>
      <c r="C38" s="105"/>
      <c r="D38" s="106"/>
      <c r="E38" s="107"/>
      <c r="F38" s="104"/>
      <c r="G38" s="17"/>
    </row>
    <row r="39" spans="1:7" x14ac:dyDescent="0.3">
      <c r="A39" s="23"/>
      <c r="B39" s="18" t="s">
        <v>32</v>
      </c>
      <c r="C39" s="19" t="s">
        <v>1</v>
      </c>
      <c r="D39" s="20">
        <v>1</v>
      </c>
      <c r="E39" s="85">
        <v>750</v>
      </c>
      <c r="F39" s="78">
        <f>+D39*E39</f>
        <v>750</v>
      </c>
      <c r="G39" s="17"/>
    </row>
    <row r="40" spans="1:7" x14ac:dyDescent="0.3">
      <c r="A40" s="12" t="s">
        <v>17</v>
      </c>
      <c r="B40" s="72" t="s">
        <v>48</v>
      </c>
      <c r="C40" s="105"/>
      <c r="D40" s="106"/>
      <c r="E40" s="108"/>
      <c r="F40" s="104"/>
      <c r="G40" s="17"/>
    </row>
    <row r="41" spans="1:7" ht="169.2" customHeight="1" x14ac:dyDescent="0.3">
      <c r="A41" s="56"/>
      <c r="B41" s="73" t="s">
        <v>49</v>
      </c>
      <c r="C41" s="105"/>
      <c r="D41" s="106"/>
      <c r="E41" s="107"/>
      <c r="F41" s="104"/>
      <c r="G41" s="17"/>
    </row>
    <row r="42" spans="1:7" x14ac:dyDescent="0.3">
      <c r="A42" s="23"/>
      <c r="B42" s="18" t="s">
        <v>32</v>
      </c>
      <c r="C42" s="19" t="s">
        <v>1</v>
      </c>
      <c r="D42" s="20">
        <v>1</v>
      </c>
      <c r="E42" s="85">
        <v>1300</v>
      </c>
      <c r="F42" s="78">
        <f>+D42*E42</f>
        <v>1300</v>
      </c>
      <c r="G42" s="17"/>
    </row>
    <row r="43" spans="1:7" x14ac:dyDescent="0.3">
      <c r="A43" s="12" t="s">
        <v>54</v>
      </c>
      <c r="B43" s="72" t="s">
        <v>50</v>
      </c>
      <c r="C43" s="105"/>
      <c r="D43" s="106"/>
      <c r="E43" s="108"/>
      <c r="F43" s="104"/>
      <c r="G43" s="17"/>
    </row>
    <row r="44" spans="1:7" ht="158.4" x14ac:dyDescent="0.3">
      <c r="A44" s="56"/>
      <c r="B44" s="73" t="s">
        <v>51</v>
      </c>
      <c r="C44" s="105"/>
      <c r="D44" s="106"/>
      <c r="E44" s="107"/>
      <c r="F44" s="104"/>
      <c r="G44" s="17"/>
    </row>
    <row r="45" spans="1:7" x14ac:dyDescent="0.3">
      <c r="A45" s="23"/>
      <c r="B45" s="18" t="s">
        <v>32</v>
      </c>
      <c r="C45" s="19" t="s">
        <v>1</v>
      </c>
      <c r="D45" s="20">
        <v>2</v>
      </c>
      <c r="E45" s="85">
        <v>700</v>
      </c>
      <c r="F45" s="78">
        <f>+D45*E45</f>
        <v>1400</v>
      </c>
      <c r="G45" s="17"/>
    </row>
    <row r="46" spans="1:7" ht="15" customHeight="1" x14ac:dyDescent="0.3">
      <c r="A46" s="75" t="s">
        <v>55</v>
      </c>
      <c r="B46" s="72" t="s">
        <v>52</v>
      </c>
      <c r="C46" s="21"/>
      <c r="D46" s="59"/>
      <c r="E46" s="84"/>
      <c r="F46" s="76"/>
      <c r="G46" s="17"/>
    </row>
    <row r="47" spans="1:7" ht="118.8" x14ac:dyDescent="0.3">
      <c r="A47" s="56"/>
      <c r="B47" s="73" t="s">
        <v>53</v>
      </c>
      <c r="C47" s="105"/>
      <c r="D47" s="106"/>
      <c r="E47" s="107"/>
      <c r="F47" s="104"/>
      <c r="G47" s="17"/>
    </row>
    <row r="48" spans="1:7" x14ac:dyDescent="0.3">
      <c r="A48" s="23"/>
      <c r="B48" s="18" t="s">
        <v>32</v>
      </c>
      <c r="C48" s="19" t="s">
        <v>1</v>
      </c>
      <c r="D48" s="20">
        <v>36</v>
      </c>
      <c r="E48" s="85">
        <v>80</v>
      </c>
      <c r="F48" s="78">
        <f>+D48*E48</f>
        <v>2880</v>
      </c>
      <c r="G48" s="17"/>
    </row>
    <row r="49" spans="1:7" ht="17.399999999999999" customHeight="1" x14ac:dyDescent="0.3">
      <c r="A49" s="67">
        <v>3</v>
      </c>
      <c r="B49" s="55" t="s">
        <v>56</v>
      </c>
      <c r="C49" s="90"/>
      <c r="D49" s="91"/>
      <c r="E49" s="92"/>
      <c r="F49" s="93"/>
      <c r="G49" s="17"/>
    </row>
    <row r="50" spans="1:7" x14ac:dyDescent="0.3">
      <c r="A50" s="12" t="s">
        <v>11</v>
      </c>
      <c r="B50" s="72" t="s">
        <v>57</v>
      </c>
      <c r="C50" s="105"/>
      <c r="D50" s="106"/>
      <c r="E50" s="108"/>
      <c r="F50" s="104"/>
      <c r="G50" s="17"/>
    </row>
    <row r="51" spans="1:7" ht="105.6" x14ac:dyDescent="0.3">
      <c r="A51" s="56"/>
      <c r="B51" s="73" t="s">
        <v>58</v>
      </c>
      <c r="C51" s="105"/>
      <c r="D51" s="106"/>
      <c r="E51" s="107"/>
      <c r="F51" s="104"/>
      <c r="G51" s="17"/>
    </row>
    <row r="52" spans="1:7" x14ac:dyDescent="0.3">
      <c r="A52" s="23"/>
      <c r="B52" s="18" t="s">
        <v>32</v>
      </c>
      <c r="C52" s="19" t="s">
        <v>1</v>
      </c>
      <c r="D52" s="20">
        <v>25</v>
      </c>
      <c r="E52" s="85">
        <v>150</v>
      </c>
      <c r="F52" s="78">
        <f>+D52*E52</f>
        <v>3750</v>
      </c>
      <c r="G52" s="17"/>
    </row>
    <row r="53" spans="1:7" x14ac:dyDescent="0.3">
      <c r="A53" s="12" t="s">
        <v>12</v>
      </c>
      <c r="B53" s="72" t="s">
        <v>59</v>
      </c>
      <c r="C53" s="105"/>
      <c r="D53" s="106"/>
      <c r="E53" s="107"/>
      <c r="F53" s="104"/>
      <c r="G53" s="17"/>
    </row>
    <row r="54" spans="1:7" ht="145.19999999999999" x14ac:dyDescent="0.3">
      <c r="A54" s="56"/>
      <c r="B54" s="73" t="s">
        <v>60</v>
      </c>
      <c r="C54" s="105"/>
      <c r="D54" s="106"/>
      <c r="E54" s="107"/>
      <c r="F54" s="104"/>
      <c r="G54" s="17"/>
    </row>
    <row r="55" spans="1:7" x14ac:dyDescent="0.3">
      <c r="A55" s="23"/>
      <c r="B55" s="18" t="s">
        <v>32</v>
      </c>
      <c r="C55" s="19" t="s">
        <v>1</v>
      </c>
      <c r="D55" s="20">
        <v>4</v>
      </c>
      <c r="E55" s="85">
        <v>200</v>
      </c>
      <c r="F55" s="52">
        <f>+D55*E55</f>
        <v>800</v>
      </c>
    </row>
    <row r="56" spans="1:7" x14ac:dyDescent="0.3">
      <c r="A56" s="67">
        <v>4</v>
      </c>
      <c r="B56" s="55" t="s">
        <v>61</v>
      </c>
      <c r="C56" s="90"/>
      <c r="D56" s="91"/>
      <c r="E56" s="92"/>
      <c r="F56" s="93"/>
      <c r="G56" s="17"/>
    </row>
    <row r="57" spans="1:7" x14ac:dyDescent="0.3">
      <c r="A57" s="12" t="s">
        <v>5</v>
      </c>
      <c r="B57" s="68" t="s">
        <v>62</v>
      </c>
      <c r="C57" s="109"/>
      <c r="D57" s="109"/>
      <c r="E57" s="110"/>
      <c r="F57" s="111"/>
    </row>
    <row r="58" spans="1:7" ht="154.80000000000001" customHeight="1" x14ac:dyDescent="0.3">
      <c r="A58" s="16"/>
      <c r="B58" s="69" t="s">
        <v>63</v>
      </c>
      <c r="C58" s="13"/>
      <c r="D58" s="54"/>
      <c r="E58" s="84"/>
      <c r="F58" s="51"/>
    </row>
    <row r="59" spans="1:7" x14ac:dyDescent="0.3">
      <c r="A59" s="23"/>
      <c r="B59" s="18" t="s">
        <v>32</v>
      </c>
      <c r="C59" s="19" t="s">
        <v>1</v>
      </c>
      <c r="D59" s="20">
        <v>1</v>
      </c>
      <c r="E59" s="85">
        <v>1500</v>
      </c>
      <c r="F59" s="52">
        <f>+D59*E59</f>
        <v>1500</v>
      </c>
    </row>
    <row r="60" spans="1:7" x14ac:dyDescent="0.3">
      <c r="A60" s="12" t="s">
        <v>72</v>
      </c>
      <c r="B60" s="70" t="s">
        <v>64</v>
      </c>
      <c r="C60" s="21"/>
      <c r="D60" s="22"/>
      <c r="E60" s="84"/>
      <c r="F60" s="51"/>
    </row>
    <row r="61" spans="1:7" ht="105.6" x14ac:dyDescent="0.3">
      <c r="A61" s="16"/>
      <c r="B61" s="71" t="s">
        <v>65</v>
      </c>
      <c r="C61" s="21"/>
      <c r="D61" s="22"/>
      <c r="E61" s="84"/>
      <c r="F61" s="51"/>
    </row>
    <row r="62" spans="1:7" x14ac:dyDescent="0.3">
      <c r="A62" s="23"/>
      <c r="B62" s="18" t="s">
        <v>32</v>
      </c>
      <c r="C62" s="19" t="s">
        <v>1</v>
      </c>
      <c r="D62" s="15">
        <v>2</v>
      </c>
      <c r="E62" s="85">
        <v>300</v>
      </c>
      <c r="F62" s="52">
        <f>+D62*E62</f>
        <v>600</v>
      </c>
    </row>
    <row r="63" spans="1:7" x14ac:dyDescent="0.3">
      <c r="A63" s="12" t="s">
        <v>73</v>
      </c>
      <c r="B63" s="70" t="s">
        <v>66</v>
      </c>
      <c r="C63" s="21"/>
      <c r="D63" s="22"/>
      <c r="E63" s="84"/>
      <c r="F63" s="51"/>
    </row>
    <row r="64" spans="1:7" ht="118.8" x14ac:dyDescent="0.3">
      <c r="A64" s="16"/>
      <c r="B64" s="71" t="s">
        <v>67</v>
      </c>
      <c r="C64" s="21"/>
      <c r="D64" s="22"/>
      <c r="E64" s="84"/>
      <c r="F64" s="51"/>
      <c r="G64" s="17"/>
    </row>
    <row r="65" spans="1:6" x14ac:dyDescent="0.3">
      <c r="A65" s="23"/>
      <c r="B65" s="18" t="s">
        <v>32</v>
      </c>
      <c r="C65" s="19" t="s">
        <v>1</v>
      </c>
      <c r="D65" s="15">
        <v>4</v>
      </c>
      <c r="E65" s="85">
        <v>900</v>
      </c>
      <c r="F65" s="52">
        <f>+D65*E65</f>
        <v>3600</v>
      </c>
    </row>
    <row r="66" spans="1:6" x14ac:dyDescent="0.3">
      <c r="A66" s="12" t="s">
        <v>74</v>
      </c>
      <c r="B66" s="70" t="s">
        <v>68</v>
      </c>
      <c r="C66" s="21"/>
      <c r="D66" s="22"/>
      <c r="E66" s="84"/>
      <c r="F66" s="51"/>
    </row>
    <row r="67" spans="1:6" ht="101.4" customHeight="1" x14ac:dyDescent="0.3">
      <c r="A67" s="16"/>
      <c r="B67" s="74" t="s">
        <v>69</v>
      </c>
      <c r="C67" s="21"/>
      <c r="D67" s="22"/>
      <c r="E67" s="84"/>
      <c r="F67" s="51"/>
    </row>
    <row r="68" spans="1:6" x14ac:dyDescent="0.3">
      <c r="A68" s="23"/>
      <c r="B68" s="18" t="s">
        <v>32</v>
      </c>
      <c r="C68" s="19" t="s">
        <v>1</v>
      </c>
      <c r="D68" s="15">
        <v>2</v>
      </c>
      <c r="E68" s="85">
        <v>200</v>
      </c>
      <c r="F68" s="52">
        <f>+D68*E68</f>
        <v>400</v>
      </c>
    </row>
    <row r="69" spans="1:6" ht="18" customHeight="1" x14ac:dyDescent="0.3">
      <c r="A69" s="114"/>
      <c r="B69" s="118" t="s">
        <v>70</v>
      </c>
      <c r="C69" s="115"/>
      <c r="D69" s="116"/>
      <c r="E69" s="117"/>
      <c r="F69" s="57">
        <f>SUM(F68,F65,F62,F59,F55,F52,F48,F45,F42,F39,F36,F32,F29,F26,F23,F20)</f>
        <v>44100</v>
      </c>
    </row>
    <row r="70" spans="1:6" ht="17.399999999999999" x14ac:dyDescent="0.3">
      <c r="A70" s="127" t="s">
        <v>7</v>
      </c>
      <c r="B70" s="128"/>
      <c r="C70" s="128"/>
      <c r="D70" s="128"/>
      <c r="E70" s="129"/>
      <c r="F70" s="53">
        <f>SUM(F69)</f>
        <v>44100</v>
      </c>
    </row>
    <row r="71" spans="1:6" x14ac:dyDescent="0.3">
      <c r="A71" s="4"/>
      <c r="B71" s="5"/>
      <c r="C71" s="6"/>
      <c r="D71" s="6"/>
      <c r="E71" s="86"/>
      <c r="F71" s="11"/>
    </row>
    <row r="72" spans="1:6" ht="67.2" customHeight="1" x14ac:dyDescent="0.3">
      <c r="A72" s="130" t="s">
        <v>71</v>
      </c>
      <c r="B72" s="130"/>
      <c r="C72" s="130"/>
      <c r="D72" s="130"/>
      <c r="E72" s="130"/>
      <c r="F72" s="130"/>
    </row>
  </sheetData>
  <mergeCells count="17">
    <mergeCell ref="B6:D6"/>
    <mergeCell ref="E6:F6"/>
    <mergeCell ref="A1:F1"/>
    <mergeCell ref="A2:F2"/>
    <mergeCell ref="A4:F4"/>
    <mergeCell ref="B5:D5"/>
    <mergeCell ref="E5:F5"/>
    <mergeCell ref="A11:F11"/>
    <mergeCell ref="B14:F14"/>
    <mergeCell ref="A70:E70"/>
    <mergeCell ref="A72:F72"/>
    <mergeCell ref="A7:D7"/>
    <mergeCell ref="E7:F7"/>
    <mergeCell ref="A8:D8"/>
    <mergeCell ref="E8:F8"/>
    <mergeCell ref="A9:D9"/>
    <mergeCell ref="E9:F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PG</vt:lpstr>
      <vt:lpstr>FURNITURE</vt:lpstr>
      <vt:lpstr>PG!Zone_d_impression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Agexis</dc:creator>
  <cp:lastModifiedBy>Rayen JENNEN</cp:lastModifiedBy>
  <cp:lastPrinted>2024-03-21T12:00:48Z</cp:lastPrinted>
  <dcterms:created xsi:type="dcterms:W3CDTF">2023-07-20T21:28:29Z</dcterms:created>
  <dcterms:modified xsi:type="dcterms:W3CDTF">2025-08-04T11:09:15Z</dcterms:modified>
</cp:coreProperties>
</file>